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START HERE" sheetId="1" state="visible" r:id="rId1"/>
    <sheet name="Dashboard" sheetId="2" state="visible" r:id="rId2"/>
    <sheet name="Daily Inputs" sheetId="3" state="visible" r:id="rId3"/>
    <sheet name="Synthetic Example" sheetId="4" state="visible" r:id="rId4"/>
    <sheet name="Data Dictionary" sheetId="5" state="visible" r:id="rId5"/>
  </sheets>
  <definedNames/>
</workbook>
</file>

<file path=xl/styles.xml><?xml version="1.0" encoding="utf-8"?>
<styleSheet xmlns="http://schemas.openxmlformats.org/spreadsheetml/2006/main">
  <numFmts count="2">
    <numFmt numFmtId="164" formatCode="0.0%"/>
    <numFmt numFmtId="165" formatCode="dd mmm yyyy"/>
  </numFmts>
  <fonts count="9">
    <font>
      <name val="Carlito"/>
      <sz val="11"/>
    </font>
    <font>
      <name val="Carlito"/>
      <b val="1"/>
      <color rgb="FFFFFFFF"/>
      <sz val="17"/>
    </font>
    <font>
      <name val="Carlito"/>
      <b val="1"/>
      <color rgb="FFFFFFFF"/>
      <sz val="13"/>
    </font>
    <font>
      <name val="Carlito"/>
      <b val="1"/>
      <color rgb="FF10284D"/>
      <sz val="11"/>
    </font>
    <font>
      <name val="Carlito"/>
      <b val="1"/>
      <color rgb="FF9E5B00"/>
      <sz val="11"/>
    </font>
    <font>
      <name val="Carlito"/>
      <color rgb="FF27426E"/>
      <sz val="11"/>
    </font>
    <font>
      <name val="Carlito"/>
      <b val="1"/>
      <color rgb="FFFFFFFF"/>
      <sz val="11"/>
    </font>
    <font>
      <name val="Carlito"/>
      <b val="1"/>
      <color rgb="FFFFFFFF"/>
      <sz val="18"/>
    </font>
    <font>
      <name val="Carlito"/>
      <b val="1"/>
      <sz val="11"/>
    </font>
  </fonts>
  <fills count="11">
    <fill>
      <patternFill/>
    </fill>
    <fill>
      <patternFill patternType="gray125"/>
    </fill>
    <fill>
      <patternFill patternType="solid">
        <fgColor rgb="FF10284D"/>
      </patternFill>
    </fill>
    <fill>
      <patternFill patternType="solid">
        <fgColor rgb="FF176CE4"/>
      </patternFill>
    </fill>
    <fill>
      <patternFill patternType="solid">
        <fgColor rgb="FFEAF2FF"/>
      </patternFill>
    </fill>
    <fill>
      <patternFill patternType="solid">
        <fgColor rgb="FFFFF4D1"/>
      </patternFill>
    </fill>
    <fill>
      <patternFill patternType="solid">
        <fgColor rgb="FFEDF7FF"/>
      </patternFill>
    </fill>
    <fill>
      <patternFill patternType="solid">
        <fgColor rgb="FFF1F8F5"/>
      </patternFill>
    </fill>
    <fill>
      <patternFill patternType="solid">
        <fgColor rgb="FFFFF5DF"/>
      </patternFill>
    </fill>
    <fill>
      <patternFill patternType="solid">
        <fgColor rgb="FFC9E5FA"/>
      </patternFill>
    </fill>
    <fill>
      <patternFill patternType="solid">
        <fgColor rgb="FFEFF6FF"/>
      </patternFill>
    </fill>
  </fills>
  <borders count="2">
    <border/>
    <border/>
  </borders>
  <cellStyleXfs count="1">
    <xf numFmtId="0" fontId="0" fillId="0" borderId="1"/>
  </cellStyleXfs>
  <cellXfs count="63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0" fillId="2" borderId="1" pivotButton="0" quotePrefix="0" xfId="0"/>
    <xf numFmtId="0" fontId="1" fillId="2" borderId="1" pivotButton="0" quotePrefix="0" xfId="0"/>
    <xf numFmtId="0" fontId="0" fillId="3" borderId="0" pivotButton="0" quotePrefix="0" xfId="0"/>
    <xf numFmtId="0" fontId="2" fillId="3" borderId="0" pivotButton="0" quotePrefix="0" xfId="0"/>
    <xf numFmtId="0" fontId="0" fillId="3" borderId="1" pivotButton="0" quotePrefix="0" xfId="0"/>
    <xf numFmtId="0" fontId="2" fillId="3" borderId="1" pivotButton="0" quotePrefix="0" xfId="0"/>
    <xf numFmtId="0" fontId="0" fillId="4" borderId="0" pivotButton="0" quotePrefix="0" xfId="0"/>
    <xf numFmtId="0" fontId="3" fillId="4" borderId="0" pivotButton="0" quotePrefix="0" xfId="0"/>
    <xf numFmtId="0" fontId="0" fillId="4" borderId="1" pivotButton="0" quotePrefix="0" xfId="0"/>
    <xf numFmtId="0" fontId="3" fillId="4" borderId="1" pivotButton="0" quotePrefix="0" xfId="0"/>
    <xf numFmtId="0" fontId="0" fillId="5" borderId="0" pivotButton="0" quotePrefix="0" xfId="0"/>
    <xf numFmtId="0" fontId="4" fillId="5" borderId="0" pivotButton="0" quotePrefix="0" xfId="0"/>
    <xf numFmtId="0" fontId="0" fillId="5" borderId="1" pivotButton="0" quotePrefix="0" xfId="0"/>
    <xf numFmtId="0" fontId="4" fillId="5" borderId="1" pivotButton="0" quotePrefix="0" xfId="0"/>
    <xf numFmtId="0" fontId="5" fillId="4" borderId="0" pivotButton="0" quotePrefix="0" xfId="0"/>
    <xf numFmtId="0" fontId="5" fillId="4" borderId="1" pivotButton="0" quotePrefix="0" xfId="0"/>
    <xf numFmtId="0" fontId="6" fillId="3" borderId="0" pivotButton="0" quotePrefix="0" xfId="0"/>
    <xf numFmtId="0" fontId="6" fillId="3" borderId="0" applyAlignment="1" pivotButton="0" quotePrefix="0" xfId="0">
      <alignment wrapText="1"/>
    </xf>
    <xf numFmtId="0" fontId="6" fillId="3" borderId="1" pivotButton="0" quotePrefix="0" xfId="0"/>
    <xf numFmtId="0" fontId="6" fillId="3" borderId="1" applyAlignment="1" pivotButton="0" quotePrefix="0" xfId="0">
      <alignment wrapText="1"/>
    </xf>
    <xf numFmtId="0" fontId="0" fillId="6" borderId="0" pivotButton="0" quotePrefix="0" xfId="0"/>
    <xf numFmtId="0" fontId="0" fillId="6" borderId="1" pivotButton="0" quotePrefix="0" xfId="0"/>
    <xf numFmtId="0" fontId="0" fillId="7" borderId="0" pivotButton="0" quotePrefix="0" xfId="0"/>
    <xf numFmtId="0" fontId="0" fillId="7" borderId="1" pivotButton="0" quotePrefix="0" xfId="0"/>
    <xf numFmtId="0" fontId="0" fillId="8" borderId="0" pivotButton="0" quotePrefix="0" xfId="0"/>
    <xf numFmtId="0" fontId="0" fillId="8" borderId="1" pivotButton="0" quotePrefix="0" xfId="0"/>
    <xf numFmtId="164" fontId="0" fillId="7" borderId="0" pivotButton="0" quotePrefix="0" xfId="0"/>
    <xf numFmtId="164" fontId="0" fillId="7" borderId="1" pivotButton="0" quotePrefix="0" xfId="0"/>
    <xf numFmtId="2" fontId="0" fillId="7" borderId="0" pivotButton="0" quotePrefix="0" xfId="0"/>
    <xf numFmtId="2" fontId="0" fillId="7" borderId="1" pivotButton="0" quotePrefix="0" xfId="0"/>
    <xf numFmtId="4" fontId="0" fillId="7" borderId="0" pivotButton="0" quotePrefix="0" xfId="0"/>
    <xf numFmtId="4" fontId="0" fillId="7" borderId="1" pivotButton="0" quotePrefix="0" xfId="0"/>
    <xf numFmtId="165" fontId="0" fillId="0" borderId="0" pivotButton="0" quotePrefix="0" xfId="0"/>
    <xf numFmtId="165" fontId="0" fillId="0" borderId="1" pivotButton="0" quotePrefix="0" xfId="0"/>
    <xf numFmtId="0" fontId="7" fillId="2" borderId="0" pivotButton="0" quotePrefix="0" xfId="0"/>
    <xf numFmtId="0" fontId="7" fillId="2" borderId="1" pivotButton="0" quotePrefix="0" xfId="0"/>
    <xf numFmtId="0" fontId="0" fillId="9" borderId="0" pivotButton="0" quotePrefix="0" xfId="0"/>
    <xf numFmtId="0" fontId="3" fillId="9" borderId="0" pivotButton="0" quotePrefix="0" xfId="0"/>
    <xf numFmtId="0" fontId="0" fillId="9" borderId="1" pivotButton="0" quotePrefix="0" xfId="0"/>
    <xf numFmtId="0" fontId="3" fillId="9" borderId="1" pivotButton="0" quotePrefix="0" xfId="0"/>
    <xf numFmtId="0" fontId="8" fillId="0" borderId="0" pivotButton="0" quotePrefix="0" xfId="0"/>
    <xf numFmtId="0" fontId="8" fillId="0" borderId="1" pivotButton="0" quotePrefix="0" xfId="0"/>
    <xf numFmtId="164" fontId="8" fillId="0" borderId="0" pivotButton="0" quotePrefix="0" xfId="0"/>
    <xf numFmtId="164" fontId="8" fillId="0" borderId="1" pivotButton="0" quotePrefix="0" xfId="0"/>
    <xf numFmtId="2" fontId="8" fillId="0" borderId="0" pivotButton="0" quotePrefix="0" xfId="0"/>
    <xf numFmtId="2" fontId="8" fillId="0" borderId="1" pivotButton="0" quotePrefix="0" xfId="0"/>
    <xf numFmtId="4" fontId="8" fillId="0" borderId="0" pivotButton="0" quotePrefix="0" xfId="0"/>
    <xf numFmtId="4" fontId="8" fillId="0" borderId="1" pivotButton="0" quotePrefix="0" xfId="0"/>
    <xf numFmtId="0" fontId="6" fillId="2" borderId="0" pivotButton="0" quotePrefix="0" xfId="0"/>
    <xf numFmtId="0" fontId="6" fillId="2" borderId="1" pivotButton="0" quotePrefix="0" xfId="0"/>
    <xf numFmtId="0" fontId="0" fillId="10" borderId="0" pivotButton="0" quotePrefix="0" xfId="0"/>
    <xf numFmtId="0" fontId="0" fillId="10" borderId="1" pivotButton="0" quotePrefix="0" xfId="0"/>
    <xf numFmtId="164" fontId="8" fillId="0" borderId="0" pivotButton="0" quotePrefix="0" xfId="0"/>
    <xf numFmtId="2" fontId="8" fillId="0" borderId="0" pivotButton="0" quotePrefix="0" xfId="0"/>
    <xf numFmtId="4" fontId="8" fillId="0" borderId="0" pivotButton="0" quotePrefix="0" xfId="0"/>
    <xf numFmtId="165" fontId="0" fillId="0" borderId="0" pivotButton="0" quotePrefix="0" xfId="0"/>
    <xf numFmtId="164" fontId="0" fillId="7" borderId="0" pivotButton="0" quotePrefix="0" xfId="0"/>
    <xf numFmtId="2" fontId="0" fillId="7" borderId="0" pivotButton="0" quotePrefix="0" xfId="0"/>
    <xf numFmtId="4" fontId="0" fillId="7" borderId="0" pivotButton="0" quotePrefix="0" xfId="0"/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102" customWidth="1" min="1" max="1"/>
    <col width="11" customWidth="1" min="2" max="2"/>
  </cols>
  <sheetData>
    <row r="1" ht="40" customHeight="1">
      <c r="A1" s="5" t="inlineStr">
        <is>
          <t>DIALERBEE  |  KPI LAB</t>
        </is>
      </c>
      <c r="B1" s="1" t="n"/>
    </row>
    <row r="2" ht="34" customHeight="1">
      <c r="A2" s="9" t="inlineStr">
        <is>
          <t>30-Day Contact Center KPI Dashboard</t>
        </is>
      </c>
      <c r="B2" s="1" t="n"/>
    </row>
    <row r="3" ht="27" customHeight="1">
      <c r="A3" s="11" t="inlineStr">
        <is>
          <t>HOW TO USE</t>
        </is>
      </c>
      <c r="B3" s="11" t="str"/>
    </row>
    <row r="4" ht="25" customHeight="1">
      <c r="A4" t="inlineStr">
        <is>
          <t>1. Go to Daily Inputs and enter counts and time totals for each calendar date and queue.</t>
        </is>
      </c>
    </row>
    <row r="5" ht="25" customHeight="1">
      <c r="A5" t="inlineStr">
        <is>
          <t>2. Keep all time in minutes and all costs in the same currency.</t>
        </is>
      </c>
    </row>
    <row r="6" ht="25" customHeight="1">
      <c r="A6" t="inlineStr">
        <is>
          <t>3. Review computed daily metrics in columns V:AG; look at input-quality alerts in AH.</t>
        </is>
      </c>
    </row>
    <row r="7" ht="25" customHeight="1">
      <c r="A7" t="inlineStr">
        <is>
          <t>4. The Dashboard aggregates from counts (weighted correctly); it does not average daily percentages.</t>
        </is>
      </c>
    </row>
    <row r="8" ht="25" customHeight="1">
      <c r="A8" t="inlineStr">
        <is>
          <t>5. For examples, open Synthetic Example. These are fictitious numbers—not customer results.</t>
        </is>
      </c>
    </row>
    <row r="9" ht="25" customHeight="1">
      <c r="A9" t="inlineStr">
        <is>
          <t>6. Check Data Dictionary for denominator definitions, caveats and source URLs.</t>
        </is>
      </c>
    </row>
    <row r="10" ht="25" customHeight="1">
      <c r="A10" t="inlineStr">
        <is>
          <t>7. Do not mix queues/countries with different measurement conventions without segmenting.</t>
        </is>
      </c>
    </row>
    <row r="11" ht="25" customHeight="1">
      <c r="A11" t="inlineStr">
        <is>
          <t>8. Unavailable-time rate, occupancy and utilization are different measures.</t>
        </is>
      </c>
    </row>
    <row r="12" ht="25" customHeight="1">
      <c r="A12" t="inlineStr">
        <is>
          <t>IMPORTANT</t>
        </is>
      </c>
    </row>
    <row r="13" ht="25" customHeight="1">
      <c r="A13" s="15" t="inlineStr">
        <is>
          <t>FCR requires case-ID and repeat-contact validation. AI resolution requires external evidence.</t>
        </is>
      </c>
      <c r="B13" s="15" t="str"/>
    </row>
    <row r="14" ht="25" customHeight="1">
      <c r="A14" t="inlineStr">
        <is>
          <t>The template is an educational calculator, not a native DialerBee report or workforce roster.</t>
        </is>
      </c>
    </row>
    <row r="15" ht="25" customHeight="1">
      <c r="A15" t="inlineStr">
        <is>
          <t>Input dates are prefilled for October 2026; replace with your actual observation window.</t>
        </is>
      </c>
    </row>
    <row r="16" ht="25" customHeight="1">
      <c r="A16" t="inlineStr">
        <is>
          <t>Source: https://dialerbee.com/features/reports-insights/</t>
        </is>
      </c>
    </row>
    <row r="17" ht="25" customHeight="1"/>
    <row r="18" ht="25" customHeight="1"/>
    <row r="19" ht="25" customHeight="1">
      <c r="A19" t="inlineStr">
        <is>
          <t>Created 13 October 2026 | Published by DialerBee</t>
        </is>
      </c>
    </row>
    <row r="20" ht="25" customHeight="1"/>
    <row r="21" ht="25" customHeight="1"/>
    <row r="22" ht="25" customHeight="1"/>
  </sheetData>
  <mergeCells count="2">
    <mergeCell ref="A2:B2"/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41" customWidth="1" min="1" max="1"/>
    <col width="84" customWidth="1" min="2" max="2"/>
  </cols>
  <sheetData>
    <row r="1" ht="37" customHeight="1">
      <c r="A1" s="39" t="inlineStr">
        <is>
          <t>DIALERBEE KPI DASHBOARD</t>
        </is>
      </c>
      <c r="B1" s="1" t="n"/>
    </row>
    <row r="2" ht="30" customHeight="1">
      <c r="A2" s="9" t="inlineStr">
        <is>
          <t>30-day roll-up from Daily Inputs</t>
        </is>
      </c>
      <c r="B2" s="1" t="n"/>
    </row>
    <row r="3">
      <c r="A3" t="inlineStr">
        <is>
          <t>SOURCE</t>
        </is>
      </c>
      <c r="B3" t="inlineStr">
        <is>
          <t>Daily Inputs · rows 5–34</t>
        </is>
      </c>
    </row>
    <row r="4">
      <c r="A4" t="inlineStr">
        <is>
          <t>MEASUREMENT POLICY</t>
        </is>
      </c>
      <c r="B4" t="inlineStr">
        <is>
          <t>No short-abandon exclusions in default SL denominator</t>
        </is>
      </c>
    </row>
    <row r="5">
      <c r="A5" t="inlineStr">
        <is>
          <t>NOTE</t>
        </is>
      </c>
      <c r="B5" t="inlineStr">
        <is>
          <t>Blank = no eligible inputs. Cost rows use the same input currency.</t>
        </is>
      </c>
    </row>
    <row r="6"/>
    <row r="7" ht="28" customHeight="1">
      <c r="A7" s="41" t="inlineStr">
        <is>
          <t>INDICATOR</t>
        </is>
      </c>
      <c r="B7" s="41" t="inlineStr">
        <is>
          <t>VALUE</t>
        </is>
      </c>
    </row>
    <row r="8" ht="24" customHeight="1">
      <c r="A8" t="inlineStr">
        <is>
          <t>Offered calls</t>
        </is>
      </c>
      <c r="B8" s="44">
        <f>SUM('Daily Inputs'!C5:C34)</f>
        <v/>
      </c>
    </row>
    <row r="9" ht="24" customHeight="1">
      <c r="A9" t="inlineStr">
        <is>
          <t>Answered calls</t>
        </is>
      </c>
      <c r="B9" s="44">
        <f>SUM('Daily Inputs'!D5:D34)</f>
        <v/>
      </c>
    </row>
    <row r="10" ht="24" customHeight="1">
      <c r="A10" s="10" t="inlineStr">
        <is>
          <t>Service level</t>
        </is>
      </c>
      <c r="B10" s="56">
        <f>IF(B8=0,"",SUM('Daily Inputs'!E5:E34)/B8)</f>
        <v/>
      </c>
    </row>
    <row r="11" ht="24" customHeight="1">
      <c r="A11" s="10" t="inlineStr">
        <is>
          <t>AHT (minutes)</t>
        </is>
      </c>
      <c r="B11" s="57">
        <f>IF(B9=0,"",(SUM('Daily Inputs'!G5:G34)+SUM('Daily Inputs'!H5:H34)+SUM('Daily Inputs'!I5:I34))/B9)</f>
        <v/>
      </c>
    </row>
    <row r="12" ht="24" customHeight="1">
      <c r="A12" s="10" t="inlineStr">
        <is>
          <t>Abandonment</t>
        </is>
      </c>
      <c r="B12" s="56">
        <f>IF(B8=0,"",SUM('Daily Inputs'!F5:F34)/B8)</f>
        <v/>
      </c>
    </row>
    <row r="13" ht="24" customHeight="1">
      <c r="A13" s="10" t="inlineStr">
        <is>
          <t>Occupancy</t>
        </is>
      </c>
      <c r="B13" s="56">
        <f>IF((SUM('Daily Inputs'!G5:G34)+SUM('Daily Inputs'!H5:H34)+SUM('Daily Inputs'!I5:I34)+SUM('Daily Inputs'!J5:J34))=0,"",(SUM('Daily Inputs'!G5:G34)+SUM('Daily Inputs'!H5:H34)+SUM('Daily Inputs'!I5:I34))/(SUM('Daily Inputs'!G5:G34)+SUM('Daily Inputs'!H5:H34)+SUM('Daily Inputs'!I5:I34)+SUM('Daily Inputs'!J5:J34)))</f>
        <v/>
      </c>
    </row>
    <row r="14" ht="24" customHeight="1">
      <c r="A14" s="10" t="inlineStr">
        <is>
          <t>FCR</t>
        </is>
      </c>
      <c r="B14" s="56">
        <f>IF(SUM('Daily Inputs'!K5:K34)=0,"",SUM('Daily Inputs'!L5:L34)/SUM('Daily Inputs'!K5:K34))</f>
        <v/>
      </c>
    </row>
    <row r="15" ht="24" customHeight="1">
      <c r="A15" s="10" t="inlineStr">
        <is>
          <t>CSAT</t>
        </is>
      </c>
      <c r="B15" s="56">
        <f>IF(SUM('Daily Inputs'!N5:N34)=0,"",SUM('Daily Inputs'!M5:M34)/SUM('Daily Inputs'!N5:N34))</f>
        <v/>
      </c>
    </row>
    <row r="16" ht="24" customHeight="1">
      <c r="A16" s="10" t="inlineStr">
        <is>
          <t>Shrinkage</t>
        </is>
      </c>
      <c r="B16" s="56">
        <f>IF(SUM('Daily Inputs'!O5:O34)=0,"",SUM('Daily Inputs'!P5:P34)/SUM('Daily Inputs'!O5:O34))</f>
        <v/>
      </c>
    </row>
    <row r="17" ht="24" customHeight="1">
      <c r="A17" s="10" t="inlineStr">
        <is>
          <t>Cost per answered call</t>
        </is>
      </c>
      <c r="B17" s="58">
        <f>IF(B9=0,"",SUM('Daily Inputs'!Q5:Q34)/B9)</f>
        <v/>
      </c>
    </row>
    <row r="18" ht="24" customHeight="1">
      <c r="A18" s="10" t="inlineStr">
        <is>
          <t>Cost per verified first resolution</t>
        </is>
      </c>
      <c r="B18" s="58">
        <f>IF(SUM('Daily Inputs'!L5:L34)=0,"",SUM('Daily Inputs'!Q5:Q34)/SUM('Daily Inputs'!L5:L34))</f>
        <v/>
      </c>
    </row>
    <row r="19" ht="24" customHeight="1">
      <c r="A19" s="10" t="inlineStr">
        <is>
          <t>AI verified resolution rate</t>
        </is>
      </c>
      <c r="B19" s="56">
        <f>IF(SUM('Daily Inputs'!R5:R34)=0,"",SUM('Daily Inputs'!S5:S34)/SUM('Daily Inputs'!R5:R34))</f>
        <v/>
      </c>
    </row>
    <row r="20" ht="24" customHeight="1">
      <c r="A20" s="10" t="inlineStr">
        <is>
          <t>AI handoff rate</t>
        </is>
      </c>
      <c r="B20" s="56">
        <f>IF(SUM('Daily Inputs'!R5:R34)=0,"",SUM('Daily Inputs'!T5:T34)/SUM('Daily Inputs'!R5:R34))</f>
        <v/>
      </c>
    </row>
    <row r="21" ht="24" customHeight="1">
      <c r="A21" s="10" t="inlineStr">
        <is>
          <t>AI cost per verified resolution</t>
        </is>
      </c>
      <c r="B21" s="58">
        <f>IF(SUM('Daily Inputs'!S5:S34)=0,"",SUM('Daily Inputs'!U5:U34)/SUM('Daily Inputs'!S5:S34))</f>
        <v/>
      </c>
    </row>
    <row r="22" ht="24" customHeight="1">
      <c r="A22" t="inlineStr">
        <is>
          <t>Data rows needing review</t>
        </is>
      </c>
      <c r="B22" s="44">
        <f>COUNTIF('Daily Inputs'!AH5:AH34,"CHECK")</f>
        <v/>
      </c>
    </row>
    <row r="23"/>
    <row r="24">
      <c r="A24" t="inlineStr">
        <is>
          <t>Interpreting metrics</t>
        </is>
      </c>
      <c r="B24" t="inlineStr">
        <is>
          <t>Pair AHT with FCR, service level with abandonment, AI containment with verified resolution</t>
        </is>
      </c>
    </row>
    <row r="25">
      <c r="A25" t="inlineStr">
        <is>
          <t>Product caveat</t>
        </is>
      </c>
      <c r="B25" t="inlineStr">
        <is>
          <t>DialerBee workforce management (shifts, time-off, adherence, forecasting) is live; this workbook is an independent educational template.</t>
        </is>
      </c>
    </row>
    <row r="26">
      <c r="A26" t="inlineStr">
        <is>
          <t>Details</t>
        </is>
      </c>
      <c r="B26" t="inlineStr">
        <is>
          <t>https://dialerbee.com/features/reports-insights/</t>
        </is>
      </c>
    </row>
  </sheetData>
  <mergeCells count="2">
    <mergeCell ref="A2:B2"/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H34"/>
  <sheetViews>
    <sheetView workbookViewId="0">
      <pane ySplit="4" topLeftCell="A5" activePane="bottomLeft" state="frozen"/>
      <selection activeCell="A1" sqref="A1"/>
    </sheetView>
  </sheetViews>
  <sheetFormatPr baseColWidth="8" defaultRowHeight="15"/>
  <cols>
    <col width="16" customWidth="1" min="1" max="1"/>
    <col width="23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6" customWidth="1" min="22" max="22"/>
    <col width="16" customWidth="1" min="23" max="23"/>
    <col width="16" customWidth="1" min="24" max="24"/>
    <col width="16" customWidth="1" min="25" max="25"/>
    <col width="16" customWidth="1" min="26" max="26"/>
    <col width="16" customWidth="1" min="27" max="27"/>
    <col width="16" customWidth="1" min="28" max="28"/>
    <col width="16" customWidth="1" min="29" max="29"/>
    <col width="16" customWidth="1" min="30" max="30"/>
    <col width="16" customWidth="1" min="31" max="31"/>
    <col width="16" customWidth="1" min="32" max="32"/>
    <col width="16" customWidth="1" min="33" max="33"/>
    <col width="17" customWidth="1" min="34" max="34"/>
  </cols>
  <sheetData>
    <row r="1" ht="38" customHeight="1">
      <c r="A1" s="5" t="inlineStr">
        <is>
          <t>DAILY INPUTS — ENTER COUNTS AND MINUTES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6" customHeight="1">
      <c r="A2" s="19" t="inlineStr">
        <is>
          <t>Blue columns C:U are editable. Pale columns V:AH are calculated. Use one row per day per queue; same currency and method throughout.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  <c r="T2" s="1" t="n"/>
      <c r="U2" s="1" t="n"/>
      <c r="V2" s="1" t="n"/>
      <c r="W2" s="1" t="n"/>
      <c r="X2" s="1" t="n"/>
      <c r="Y2" s="1" t="n"/>
      <c r="Z2" s="1" t="n"/>
      <c r="AA2" s="1" t="n"/>
      <c r="AB2" s="1" t="n"/>
      <c r="AC2" s="1" t="n"/>
      <c r="AD2" s="1" t="n"/>
      <c r="AE2" s="1" t="n"/>
      <c r="AF2" s="1" t="n"/>
      <c r="AG2" s="1" t="n"/>
      <c r="AH2" s="1" t="n"/>
    </row>
    <row r="3"/>
    <row r="4" ht="48" customHeight="1">
      <c r="A4" s="21" t="inlineStr">
        <is>
          <t>Date</t>
        </is>
      </c>
      <c r="B4" s="21" t="inlineStr">
        <is>
          <t>Queue / market</t>
        </is>
      </c>
      <c r="C4" s="21" t="inlineStr">
        <is>
          <t>Offered calls</t>
        </is>
      </c>
      <c r="D4" s="21" t="inlineStr">
        <is>
          <t>Answered calls</t>
        </is>
      </c>
      <c r="E4" s="21" t="inlineStr">
        <is>
          <t>Answered in threshold</t>
        </is>
      </c>
      <c r="F4" s="21" t="inlineStr">
        <is>
          <t>Abandoned calls</t>
        </is>
      </c>
      <c r="G4" s="21" t="inlineStr">
        <is>
          <t>Talk minutes</t>
        </is>
      </c>
      <c r="H4" s="21" t="inlineStr">
        <is>
          <t>Hold minutes</t>
        </is>
      </c>
      <c r="I4" s="21" t="inlineStr">
        <is>
          <t>Wrap minutes</t>
        </is>
      </c>
      <c r="J4" s="21" t="inlineStr">
        <is>
          <t>Available idle minutes</t>
        </is>
      </c>
      <c r="K4" s="21" t="inlineStr">
        <is>
          <t>Eligible cases</t>
        </is>
      </c>
      <c r="L4" s="21" t="inlineStr">
        <is>
          <t>Verified first resolutions</t>
        </is>
      </c>
      <c r="M4" s="21" t="inlineStr">
        <is>
          <t>Positive CSAT responses</t>
        </is>
      </c>
      <c r="N4" s="21" t="inlineStr">
        <is>
          <t>Valid survey responses</t>
        </is>
      </c>
      <c r="O4" s="21" t="inlineStr">
        <is>
          <t>Paid minutes</t>
        </is>
      </c>
      <c r="P4" s="21" t="inlineStr">
        <is>
          <t>Unavailable paid minutes</t>
        </is>
      </c>
      <c r="Q4" s="21" t="inlineStr">
        <is>
          <t>Fully loaded cost</t>
        </is>
      </c>
      <c r="R4" s="21" t="inlineStr">
        <is>
          <t>AI eligible calls</t>
        </is>
      </c>
      <c r="S4" s="21" t="inlineStr">
        <is>
          <t>AI verified resolutions</t>
        </is>
      </c>
      <c r="T4" s="21" t="inlineStr">
        <is>
          <t>AI human handoffs</t>
        </is>
      </c>
      <c r="U4" s="21" t="inlineStr">
        <is>
          <t>AI attributable cost</t>
        </is>
      </c>
      <c r="V4" s="21" t="inlineStr">
        <is>
          <t>Service level</t>
        </is>
      </c>
      <c r="W4" s="21" t="inlineStr">
        <is>
          <t>AHT minutes</t>
        </is>
      </c>
      <c r="X4" s="21" t="inlineStr">
        <is>
          <t>Abandonment</t>
        </is>
      </c>
      <c r="Y4" s="21" t="inlineStr">
        <is>
          <t>Occupancy</t>
        </is>
      </c>
      <c r="Z4" s="21" t="inlineStr">
        <is>
          <t>FCR</t>
        </is>
      </c>
      <c r="AA4" s="21" t="inlineStr">
        <is>
          <t>CSAT</t>
        </is>
      </c>
      <c r="AB4" s="21" t="inlineStr">
        <is>
          <t>Shrinkage</t>
        </is>
      </c>
      <c r="AC4" s="21" t="inlineStr">
        <is>
          <t>Cost / answered</t>
        </is>
      </c>
      <c r="AD4" s="21" t="inlineStr">
        <is>
          <t>Cost / first resolution</t>
        </is>
      </c>
      <c r="AE4" s="21" t="inlineStr">
        <is>
          <t>AI verified rate</t>
        </is>
      </c>
      <c r="AF4" s="21" t="inlineStr">
        <is>
          <t>AI handoff rate</t>
        </is>
      </c>
      <c r="AG4" s="21" t="inlineStr">
        <is>
          <t>AI cost / resolution</t>
        </is>
      </c>
      <c r="AH4" s="21" t="inlineStr">
        <is>
          <t>Data checks</t>
        </is>
      </c>
    </row>
    <row r="5">
      <c r="A5" s="59" t="n">
        <v>46296</v>
      </c>
      <c r="C5" s="24" t="n"/>
      <c r="D5" s="24" t="n"/>
      <c r="E5" s="24" t="n"/>
      <c r="F5" s="24" t="n"/>
      <c r="G5" s="24" t="n"/>
      <c r="H5" s="24" t="n"/>
      <c r="I5" s="24" t="n"/>
      <c r="J5" s="24" t="n"/>
      <c r="K5" s="24" t="n"/>
      <c r="L5" s="24" t="n"/>
      <c r="M5" s="24" t="n"/>
      <c r="N5" s="24" t="n"/>
      <c r="O5" s="24" t="n"/>
      <c r="P5" s="24" t="n"/>
      <c r="Q5" s="24" t="n"/>
      <c r="R5" s="24" t="n"/>
      <c r="S5" s="24" t="n"/>
      <c r="T5" s="24" t="n"/>
      <c r="U5" s="24" t="n"/>
      <c r="V5" s="60">
        <f>IF(C5=0,"",E5/C5)</f>
        <v/>
      </c>
      <c r="W5" s="61">
        <f>IF(D5=0,"",(G5+H5+I5)/D5)</f>
        <v/>
      </c>
      <c r="X5" s="60">
        <f>IF(C5=0,"",F5/C5)</f>
        <v/>
      </c>
      <c r="Y5" s="60">
        <f>IF((G5+H5+I5+J5)=0,"",(G5+H5+I5)/(G5+H5+I5+J5))</f>
        <v/>
      </c>
      <c r="Z5" s="60">
        <f>IF(K5=0,"",L5/K5)</f>
        <v/>
      </c>
      <c r="AA5" s="60">
        <f>IF(N5=0,"",M5/N5)</f>
        <v/>
      </c>
      <c r="AB5" s="60">
        <f>IF(O5=0,"",P5/O5)</f>
        <v/>
      </c>
      <c r="AC5" s="62">
        <f>IF(D5=0,"",Q5/D5)</f>
        <v/>
      </c>
      <c r="AD5" s="62">
        <f>IF(L5=0,"",Q5/L5)</f>
        <v/>
      </c>
      <c r="AE5" s="60">
        <f>IF(R5=0,"",S5/R5)</f>
        <v/>
      </c>
      <c r="AF5" s="60">
        <f>IF(R5=0,"",T5/R5)</f>
        <v/>
      </c>
      <c r="AG5" s="62">
        <f>IF(S5=0,"",U5/S5)</f>
        <v/>
      </c>
      <c r="AH5" s="28">
        <f>IF(C5=0,"",IF(OR(D5&gt;C5,E5&gt;D5,F5&gt;C5,L5&gt;K5,M5&gt;N5,S5+T5&gt;R5,P5&gt;O5),"CHECK","OK"))</f>
        <v/>
      </c>
    </row>
    <row r="6">
      <c r="A6" s="59" t="n">
        <v>46297</v>
      </c>
      <c r="C6" s="24" t="n"/>
      <c r="D6" s="24" t="n"/>
      <c r="E6" s="24" t="n"/>
      <c r="F6" s="24" t="n"/>
      <c r="G6" s="24" t="n"/>
      <c r="H6" s="24" t="n"/>
      <c r="I6" s="24" t="n"/>
      <c r="J6" s="24" t="n"/>
      <c r="K6" s="24" t="n"/>
      <c r="L6" s="24" t="n"/>
      <c r="M6" s="24" t="n"/>
      <c r="N6" s="24" t="n"/>
      <c r="O6" s="24" t="n"/>
      <c r="P6" s="24" t="n"/>
      <c r="Q6" s="24" t="n"/>
      <c r="R6" s="24" t="n"/>
      <c r="S6" s="24" t="n"/>
      <c r="T6" s="24" t="n"/>
      <c r="U6" s="24" t="n"/>
      <c r="V6" s="60">
        <f>IF(C6=0,"",E6/C6)</f>
        <v/>
      </c>
      <c r="W6" s="61">
        <f>IF(D6=0,"",(G6+H6+I6)/D6)</f>
        <v/>
      </c>
      <c r="X6" s="60">
        <f>IF(C6=0,"",F6/C6)</f>
        <v/>
      </c>
      <c r="Y6" s="60">
        <f>IF((G6+H6+I6+J6)=0,"",(G6+H6+I6)/(G6+H6+I6+J6))</f>
        <v/>
      </c>
      <c r="Z6" s="60">
        <f>IF(K6=0,"",L6/K6)</f>
        <v/>
      </c>
      <c r="AA6" s="60">
        <f>IF(N6=0,"",M6/N6)</f>
        <v/>
      </c>
      <c r="AB6" s="60">
        <f>IF(O6=0,"",P6/O6)</f>
        <v/>
      </c>
      <c r="AC6" s="62">
        <f>IF(D6=0,"",Q6/D6)</f>
        <v/>
      </c>
      <c r="AD6" s="62">
        <f>IF(L6=0,"",Q6/L6)</f>
        <v/>
      </c>
      <c r="AE6" s="60">
        <f>IF(R6=0,"",S6/R6)</f>
        <v/>
      </c>
      <c r="AF6" s="60">
        <f>IF(R6=0,"",T6/R6)</f>
        <v/>
      </c>
      <c r="AG6" s="62">
        <f>IF(S6=0,"",U6/S6)</f>
        <v/>
      </c>
      <c r="AH6" s="28">
        <f>IF(C6=0,"",IF(OR(D6&gt;C6,E6&gt;D6,F6&gt;C6,L6&gt;K6,M6&gt;N6,S6+T6&gt;R6,P6&gt;O6),"CHECK","OK"))</f>
        <v/>
      </c>
    </row>
    <row r="7">
      <c r="A7" s="59" t="n">
        <v>46298</v>
      </c>
      <c r="C7" s="24" t="n"/>
      <c r="D7" s="24" t="n"/>
      <c r="E7" s="24" t="n"/>
      <c r="F7" s="24" t="n"/>
      <c r="G7" s="24" t="n"/>
      <c r="H7" s="24" t="n"/>
      <c r="I7" s="24" t="n"/>
      <c r="J7" s="24" t="n"/>
      <c r="K7" s="24" t="n"/>
      <c r="L7" s="24" t="n"/>
      <c r="M7" s="24" t="n"/>
      <c r="N7" s="24" t="n"/>
      <c r="O7" s="24" t="n"/>
      <c r="P7" s="24" t="n"/>
      <c r="Q7" s="24" t="n"/>
      <c r="R7" s="24" t="n"/>
      <c r="S7" s="24" t="n"/>
      <c r="T7" s="24" t="n"/>
      <c r="U7" s="24" t="n"/>
      <c r="V7" s="60">
        <f>IF(C7=0,"",E7/C7)</f>
        <v/>
      </c>
      <c r="W7" s="61">
        <f>IF(D7=0,"",(G7+H7+I7)/D7)</f>
        <v/>
      </c>
      <c r="X7" s="60">
        <f>IF(C7=0,"",F7/C7)</f>
        <v/>
      </c>
      <c r="Y7" s="60">
        <f>IF((G7+H7+I7+J7)=0,"",(G7+H7+I7)/(G7+H7+I7+J7))</f>
        <v/>
      </c>
      <c r="Z7" s="60">
        <f>IF(K7=0,"",L7/K7)</f>
        <v/>
      </c>
      <c r="AA7" s="60">
        <f>IF(N7=0,"",M7/N7)</f>
        <v/>
      </c>
      <c r="AB7" s="60">
        <f>IF(O7=0,"",P7/O7)</f>
        <v/>
      </c>
      <c r="AC7" s="62">
        <f>IF(D7=0,"",Q7/D7)</f>
        <v/>
      </c>
      <c r="AD7" s="62">
        <f>IF(L7=0,"",Q7/L7)</f>
        <v/>
      </c>
      <c r="AE7" s="60">
        <f>IF(R7=0,"",S7/R7)</f>
        <v/>
      </c>
      <c r="AF7" s="60">
        <f>IF(R7=0,"",T7/R7)</f>
        <v/>
      </c>
      <c r="AG7" s="62">
        <f>IF(S7=0,"",U7/S7)</f>
        <v/>
      </c>
      <c r="AH7" s="28">
        <f>IF(C7=0,"",IF(OR(D7&gt;C7,E7&gt;D7,F7&gt;C7,L7&gt;K7,M7&gt;N7,S7+T7&gt;R7,P7&gt;O7),"CHECK","OK"))</f>
        <v/>
      </c>
    </row>
    <row r="8">
      <c r="A8" s="59" t="n">
        <v>46299</v>
      </c>
      <c r="C8" s="24" t="n"/>
      <c r="D8" s="24" t="n"/>
      <c r="E8" s="24" t="n"/>
      <c r="F8" s="24" t="n"/>
      <c r="G8" s="24" t="n"/>
      <c r="H8" s="24" t="n"/>
      <c r="I8" s="24" t="n"/>
      <c r="J8" s="24" t="n"/>
      <c r="K8" s="24" t="n"/>
      <c r="L8" s="24" t="n"/>
      <c r="M8" s="24" t="n"/>
      <c r="N8" s="24" t="n"/>
      <c r="O8" s="24" t="n"/>
      <c r="P8" s="24" t="n"/>
      <c r="Q8" s="24" t="n"/>
      <c r="R8" s="24" t="n"/>
      <c r="S8" s="24" t="n"/>
      <c r="T8" s="24" t="n"/>
      <c r="U8" s="24" t="n"/>
      <c r="V8" s="60">
        <f>IF(C8=0,"",E8/C8)</f>
        <v/>
      </c>
      <c r="W8" s="61">
        <f>IF(D8=0,"",(G8+H8+I8)/D8)</f>
        <v/>
      </c>
      <c r="X8" s="60">
        <f>IF(C8=0,"",F8/C8)</f>
        <v/>
      </c>
      <c r="Y8" s="60">
        <f>IF((G8+H8+I8+J8)=0,"",(G8+H8+I8)/(G8+H8+I8+J8))</f>
        <v/>
      </c>
      <c r="Z8" s="60">
        <f>IF(K8=0,"",L8/K8)</f>
        <v/>
      </c>
      <c r="AA8" s="60">
        <f>IF(N8=0,"",M8/N8)</f>
        <v/>
      </c>
      <c r="AB8" s="60">
        <f>IF(O8=0,"",P8/O8)</f>
        <v/>
      </c>
      <c r="AC8" s="62">
        <f>IF(D8=0,"",Q8/D8)</f>
        <v/>
      </c>
      <c r="AD8" s="62">
        <f>IF(L8=0,"",Q8/L8)</f>
        <v/>
      </c>
      <c r="AE8" s="60">
        <f>IF(R8=0,"",S8/R8)</f>
        <v/>
      </c>
      <c r="AF8" s="60">
        <f>IF(R8=0,"",T8/R8)</f>
        <v/>
      </c>
      <c r="AG8" s="62">
        <f>IF(S8=0,"",U8/S8)</f>
        <v/>
      </c>
      <c r="AH8" s="28">
        <f>IF(C8=0,"",IF(OR(D8&gt;C8,E8&gt;D8,F8&gt;C8,L8&gt;K8,M8&gt;N8,S8+T8&gt;R8,P8&gt;O8),"CHECK","OK"))</f>
        <v/>
      </c>
    </row>
    <row r="9">
      <c r="A9" s="59" t="n">
        <v>46300</v>
      </c>
      <c r="C9" s="24" t="n"/>
      <c r="D9" s="24" t="n"/>
      <c r="E9" s="24" t="n"/>
      <c r="F9" s="24" t="n"/>
      <c r="G9" s="24" t="n"/>
      <c r="H9" s="24" t="n"/>
      <c r="I9" s="24" t="n"/>
      <c r="J9" s="24" t="n"/>
      <c r="K9" s="24" t="n"/>
      <c r="L9" s="24" t="n"/>
      <c r="M9" s="24" t="n"/>
      <c r="N9" s="24" t="n"/>
      <c r="O9" s="24" t="n"/>
      <c r="P9" s="24" t="n"/>
      <c r="Q9" s="24" t="n"/>
      <c r="R9" s="24" t="n"/>
      <c r="S9" s="24" t="n"/>
      <c r="T9" s="24" t="n"/>
      <c r="U9" s="24" t="n"/>
      <c r="V9" s="60">
        <f>IF(C9=0,"",E9/C9)</f>
        <v/>
      </c>
      <c r="W9" s="61">
        <f>IF(D9=0,"",(G9+H9+I9)/D9)</f>
        <v/>
      </c>
      <c r="X9" s="60">
        <f>IF(C9=0,"",F9/C9)</f>
        <v/>
      </c>
      <c r="Y9" s="60">
        <f>IF((G9+H9+I9+J9)=0,"",(G9+H9+I9)/(G9+H9+I9+J9))</f>
        <v/>
      </c>
      <c r="Z9" s="60">
        <f>IF(K9=0,"",L9/K9)</f>
        <v/>
      </c>
      <c r="AA9" s="60">
        <f>IF(N9=0,"",M9/N9)</f>
        <v/>
      </c>
      <c r="AB9" s="60">
        <f>IF(O9=0,"",P9/O9)</f>
        <v/>
      </c>
      <c r="AC9" s="62">
        <f>IF(D9=0,"",Q9/D9)</f>
        <v/>
      </c>
      <c r="AD9" s="62">
        <f>IF(L9=0,"",Q9/L9)</f>
        <v/>
      </c>
      <c r="AE9" s="60">
        <f>IF(R9=0,"",S9/R9)</f>
        <v/>
      </c>
      <c r="AF9" s="60">
        <f>IF(R9=0,"",T9/R9)</f>
        <v/>
      </c>
      <c r="AG9" s="62">
        <f>IF(S9=0,"",U9/S9)</f>
        <v/>
      </c>
      <c r="AH9" s="28">
        <f>IF(C9=0,"",IF(OR(D9&gt;C9,E9&gt;D9,F9&gt;C9,L9&gt;K9,M9&gt;N9,S9+T9&gt;R9,P9&gt;O9),"CHECK","OK"))</f>
        <v/>
      </c>
    </row>
    <row r="10">
      <c r="A10" s="59" t="n">
        <v>46301</v>
      </c>
      <c r="C10" s="24" t="n"/>
      <c r="D10" s="24" t="n"/>
      <c r="E10" s="24" t="n"/>
      <c r="F10" s="24" t="n"/>
      <c r="G10" s="24" t="n"/>
      <c r="H10" s="24" t="n"/>
      <c r="I10" s="24" t="n"/>
      <c r="J10" s="24" t="n"/>
      <c r="K10" s="24" t="n"/>
      <c r="L10" s="24" t="n"/>
      <c r="M10" s="24" t="n"/>
      <c r="N10" s="24" t="n"/>
      <c r="O10" s="24" t="n"/>
      <c r="P10" s="24" t="n"/>
      <c r="Q10" s="24" t="n"/>
      <c r="R10" s="24" t="n"/>
      <c r="S10" s="24" t="n"/>
      <c r="T10" s="24" t="n"/>
      <c r="U10" s="24" t="n"/>
      <c r="V10" s="60">
        <f>IF(C10=0,"",E10/C10)</f>
        <v/>
      </c>
      <c r="W10" s="61">
        <f>IF(D10=0,"",(G10+H10+I10)/D10)</f>
        <v/>
      </c>
      <c r="X10" s="60">
        <f>IF(C10=0,"",F10/C10)</f>
        <v/>
      </c>
      <c r="Y10" s="60">
        <f>IF((G10+H10+I10+J10)=0,"",(G10+H10+I10)/(G10+H10+I10+J10))</f>
        <v/>
      </c>
      <c r="Z10" s="60">
        <f>IF(K10=0,"",L10/K10)</f>
        <v/>
      </c>
      <c r="AA10" s="60">
        <f>IF(N10=0,"",M10/N10)</f>
        <v/>
      </c>
      <c r="AB10" s="60">
        <f>IF(O10=0,"",P10/O10)</f>
        <v/>
      </c>
      <c r="AC10" s="62">
        <f>IF(D10=0,"",Q10/D10)</f>
        <v/>
      </c>
      <c r="AD10" s="62">
        <f>IF(L10=0,"",Q10/L10)</f>
        <v/>
      </c>
      <c r="AE10" s="60">
        <f>IF(R10=0,"",S10/R10)</f>
        <v/>
      </c>
      <c r="AF10" s="60">
        <f>IF(R10=0,"",T10/R10)</f>
        <v/>
      </c>
      <c r="AG10" s="62">
        <f>IF(S10=0,"",U10/S10)</f>
        <v/>
      </c>
      <c r="AH10" s="28">
        <f>IF(C10=0,"",IF(OR(D10&gt;C10,E10&gt;D10,F10&gt;C10,L10&gt;K10,M10&gt;N10,S10+T10&gt;R10,P10&gt;O10),"CHECK","OK"))</f>
        <v/>
      </c>
    </row>
    <row r="11">
      <c r="A11" s="59" t="n">
        <v>46302</v>
      </c>
      <c r="C11" s="24" t="n"/>
      <c r="D11" s="24" t="n"/>
      <c r="E11" s="24" t="n"/>
      <c r="F11" s="24" t="n"/>
      <c r="G11" s="24" t="n"/>
      <c r="H11" s="24" t="n"/>
      <c r="I11" s="24" t="n"/>
      <c r="J11" s="24" t="n"/>
      <c r="K11" s="24" t="n"/>
      <c r="L11" s="24" t="n"/>
      <c r="M11" s="24" t="n"/>
      <c r="N11" s="24" t="n"/>
      <c r="O11" s="24" t="n"/>
      <c r="P11" s="24" t="n"/>
      <c r="Q11" s="24" t="n"/>
      <c r="R11" s="24" t="n"/>
      <c r="S11" s="24" t="n"/>
      <c r="T11" s="24" t="n"/>
      <c r="U11" s="24" t="n"/>
      <c r="V11" s="60">
        <f>IF(C11=0,"",E11/C11)</f>
        <v/>
      </c>
      <c r="W11" s="61">
        <f>IF(D11=0,"",(G11+H11+I11)/D11)</f>
        <v/>
      </c>
      <c r="X11" s="60">
        <f>IF(C11=0,"",F11/C11)</f>
        <v/>
      </c>
      <c r="Y11" s="60">
        <f>IF((G11+H11+I11+J11)=0,"",(G11+H11+I11)/(G11+H11+I11+J11))</f>
        <v/>
      </c>
      <c r="Z11" s="60">
        <f>IF(K11=0,"",L11/K11)</f>
        <v/>
      </c>
      <c r="AA11" s="60">
        <f>IF(N11=0,"",M11/N11)</f>
        <v/>
      </c>
      <c r="AB11" s="60">
        <f>IF(O11=0,"",P11/O11)</f>
        <v/>
      </c>
      <c r="AC11" s="62">
        <f>IF(D11=0,"",Q11/D11)</f>
        <v/>
      </c>
      <c r="AD11" s="62">
        <f>IF(L11=0,"",Q11/L11)</f>
        <v/>
      </c>
      <c r="AE11" s="60">
        <f>IF(R11=0,"",S11/R11)</f>
        <v/>
      </c>
      <c r="AF11" s="60">
        <f>IF(R11=0,"",T11/R11)</f>
        <v/>
      </c>
      <c r="AG11" s="62">
        <f>IF(S11=0,"",U11/S11)</f>
        <v/>
      </c>
      <c r="AH11" s="28">
        <f>IF(C11=0,"",IF(OR(D11&gt;C11,E11&gt;D11,F11&gt;C11,L11&gt;K11,M11&gt;N11,S11+T11&gt;R11,P11&gt;O11),"CHECK","OK"))</f>
        <v/>
      </c>
    </row>
    <row r="12">
      <c r="A12" s="59" t="n">
        <v>46303</v>
      </c>
      <c r="C12" s="24" t="n"/>
      <c r="D12" s="24" t="n"/>
      <c r="E12" s="24" t="n"/>
      <c r="F12" s="24" t="n"/>
      <c r="G12" s="24" t="n"/>
      <c r="H12" s="24" t="n"/>
      <c r="I12" s="24" t="n"/>
      <c r="J12" s="24" t="n"/>
      <c r="K12" s="24" t="n"/>
      <c r="L12" s="24" t="n"/>
      <c r="M12" s="24" t="n"/>
      <c r="N12" s="24" t="n"/>
      <c r="O12" s="24" t="n"/>
      <c r="P12" s="24" t="n"/>
      <c r="Q12" s="24" t="n"/>
      <c r="R12" s="24" t="n"/>
      <c r="S12" s="24" t="n"/>
      <c r="T12" s="24" t="n"/>
      <c r="U12" s="24" t="n"/>
      <c r="V12" s="60">
        <f>IF(C12=0,"",E12/C12)</f>
        <v/>
      </c>
      <c r="W12" s="61">
        <f>IF(D12=0,"",(G12+H12+I12)/D12)</f>
        <v/>
      </c>
      <c r="X12" s="60">
        <f>IF(C12=0,"",F12/C12)</f>
        <v/>
      </c>
      <c r="Y12" s="60">
        <f>IF((G12+H12+I12+J12)=0,"",(G12+H12+I12)/(G12+H12+I12+J12))</f>
        <v/>
      </c>
      <c r="Z12" s="60">
        <f>IF(K12=0,"",L12/K12)</f>
        <v/>
      </c>
      <c r="AA12" s="60">
        <f>IF(N12=0,"",M12/N12)</f>
        <v/>
      </c>
      <c r="AB12" s="60">
        <f>IF(O12=0,"",P12/O12)</f>
        <v/>
      </c>
      <c r="AC12" s="62">
        <f>IF(D12=0,"",Q12/D12)</f>
        <v/>
      </c>
      <c r="AD12" s="62">
        <f>IF(L12=0,"",Q12/L12)</f>
        <v/>
      </c>
      <c r="AE12" s="60">
        <f>IF(R12=0,"",S12/R12)</f>
        <v/>
      </c>
      <c r="AF12" s="60">
        <f>IF(R12=0,"",T12/R12)</f>
        <v/>
      </c>
      <c r="AG12" s="62">
        <f>IF(S12=0,"",U12/S12)</f>
        <v/>
      </c>
      <c r="AH12" s="28">
        <f>IF(C12=0,"",IF(OR(D12&gt;C12,E12&gt;D12,F12&gt;C12,L12&gt;K12,M12&gt;N12,S12+T12&gt;R12,P12&gt;O12),"CHECK","OK"))</f>
        <v/>
      </c>
    </row>
    <row r="13">
      <c r="A13" s="59" t="n">
        <v>46304</v>
      </c>
      <c r="C13" s="24" t="n"/>
      <c r="D13" s="24" t="n"/>
      <c r="E13" s="24" t="n"/>
      <c r="F13" s="24" t="n"/>
      <c r="G13" s="24" t="n"/>
      <c r="H13" s="24" t="n"/>
      <c r="I13" s="24" t="n"/>
      <c r="J13" s="24" t="n"/>
      <c r="K13" s="24" t="n"/>
      <c r="L13" s="24" t="n"/>
      <c r="M13" s="24" t="n"/>
      <c r="N13" s="24" t="n"/>
      <c r="O13" s="24" t="n"/>
      <c r="P13" s="24" t="n"/>
      <c r="Q13" s="24" t="n"/>
      <c r="R13" s="24" t="n"/>
      <c r="S13" s="24" t="n"/>
      <c r="T13" s="24" t="n"/>
      <c r="U13" s="24" t="n"/>
      <c r="V13" s="60">
        <f>IF(C13=0,"",E13/C13)</f>
        <v/>
      </c>
      <c r="W13" s="61">
        <f>IF(D13=0,"",(G13+H13+I13)/D13)</f>
        <v/>
      </c>
      <c r="X13" s="60">
        <f>IF(C13=0,"",F13/C13)</f>
        <v/>
      </c>
      <c r="Y13" s="60">
        <f>IF((G13+H13+I13+J13)=0,"",(G13+H13+I13)/(G13+H13+I13+J13))</f>
        <v/>
      </c>
      <c r="Z13" s="60">
        <f>IF(K13=0,"",L13/K13)</f>
        <v/>
      </c>
      <c r="AA13" s="60">
        <f>IF(N13=0,"",M13/N13)</f>
        <v/>
      </c>
      <c r="AB13" s="60">
        <f>IF(O13=0,"",P13/O13)</f>
        <v/>
      </c>
      <c r="AC13" s="62">
        <f>IF(D13=0,"",Q13/D13)</f>
        <v/>
      </c>
      <c r="AD13" s="62">
        <f>IF(L13=0,"",Q13/L13)</f>
        <v/>
      </c>
      <c r="AE13" s="60">
        <f>IF(R13=0,"",S13/R13)</f>
        <v/>
      </c>
      <c r="AF13" s="60">
        <f>IF(R13=0,"",T13/R13)</f>
        <v/>
      </c>
      <c r="AG13" s="62">
        <f>IF(S13=0,"",U13/S13)</f>
        <v/>
      </c>
      <c r="AH13" s="28">
        <f>IF(C13=0,"",IF(OR(D13&gt;C13,E13&gt;D13,F13&gt;C13,L13&gt;K13,M13&gt;N13,S13+T13&gt;R13,P13&gt;O13),"CHECK","OK"))</f>
        <v/>
      </c>
    </row>
    <row r="14">
      <c r="A14" s="59" t="n">
        <v>46305</v>
      </c>
      <c r="C14" s="24" t="n"/>
      <c r="D14" s="24" t="n"/>
      <c r="E14" s="24" t="n"/>
      <c r="F14" s="24" t="n"/>
      <c r="G14" s="24" t="n"/>
      <c r="H14" s="24" t="n"/>
      <c r="I14" s="24" t="n"/>
      <c r="J14" s="24" t="n"/>
      <c r="K14" s="24" t="n"/>
      <c r="L14" s="24" t="n"/>
      <c r="M14" s="24" t="n"/>
      <c r="N14" s="24" t="n"/>
      <c r="O14" s="24" t="n"/>
      <c r="P14" s="24" t="n"/>
      <c r="Q14" s="24" t="n"/>
      <c r="R14" s="24" t="n"/>
      <c r="S14" s="24" t="n"/>
      <c r="T14" s="24" t="n"/>
      <c r="U14" s="24" t="n"/>
      <c r="V14" s="60">
        <f>IF(C14=0,"",E14/C14)</f>
        <v/>
      </c>
      <c r="W14" s="61">
        <f>IF(D14=0,"",(G14+H14+I14)/D14)</f>
        <v/>
      </c>
      <c r="X14" s="60">
        <f>IF(C14=0,"",F14/C14)</f>
        <v/>
      </c>
      <c r="Y14" s="60">
        <f>IF((G14+H14+I14+J14)=0,"",(G14+H14+I14)/(G14+H14+I14+J14))</f>
        <v/>
      </c>
      <c r="Z14" s="60">
        <f>IF(K14=0,"",L14/K14)</f>
        <v/>
      </c>
      <c r="AA14" s="60">
        <f>IF(N14=0,"",M14/N14)</f>
        <v/>
      </c>
      <c r="AB14" s="60">
        <f>IF(O14=0,"",P14/O14)</f>
        <v/>
      </c>
      <c r="AC14" s="62">
        <f>IF(D14=0,"",Q14/D14)</f>
        <v/>
      </c>
      <c r="AD14" s="62">
        <f>IF(L14=0,"",Q14/L14)</f>
        <v/>
      </c>
      <c r="AE14" s="60">
        <f>IF(R14=0,"",S14/R14)</f>
        <v/>
      </c>
      <c r="AF14" s="60">
        <f>IF(R14=0,"",T14/R14)</f>
        <v/>
      </c>
      <c r="AG14" s="62">
        <f>IF(S14=0,"",U14/S14)</f>
        <v/>
      </c>
      <c r="AH14" s="28">
        <f>IF(C14=0,"",IF(OR(D14&gt;C14,E14&gt;D14,F14&gt;C14,L14&gt;K14,M14&gt;N14,S14+T14&gt;R14,P14&gt;O14),"CHECK","OK"))</f>
        <v/>
      </c>
    </row>
    <row r="15">
      <c r="A15" s="59" t="n">
        <v>46306</v>
      </c>
      <c r="C15" s="24" t="n"/>
      <c r="D15" s="24" t="n"/>
      <c r="E15" s="24" t="n"/>
      <c r="F15" s="24" t="n"/>
      <c r="G15" s="24" t="n"/>
      <c r="H15" s="24" t="n"/>
      <c r="I15" s="24" t="n"/>
      <c r="J15" s="24" t="n"/>
      <c r="K15" s="24" t="n"/>
      <c r="L15" s="24" t="n"/>
      <c r="M15" s="24" t="n"/>
      <c r="N15" s="24" t="n"/>
      <c r="O15" s="24" t="n"/>
      <c r="P15" s="24" t="n"/>
      <c r="Q15" s="24" t="n"/>
      <c r="R15" s="24" t="n"/>
      <c r="S15" s="24" t="n"/>
      <c r="T15" s="24" t="n"/>
      <c r="U15" s="24" t="n"/>
      <c r="V15" s="60">
        <f>IF(C15=0,"",E15/C15)</f>
        <v/>
      </c>
      <c r="W15" s="61">
        <f>IF(D15=0,"",(G15+H15+I15)/D15)</f>
        <v/>
      </c>
      <c r="X15" s="60">
        <f>IF(C15=0,"",F15/C15)</f>
        <v/>
      </c>
      <c r="Y15" s="60">
        <f>IF((G15+H15+I15+J15)=0,"",(G15+H15+I15)/(G15+H15+I15+J15))</f>
        <v/>
      </c>
      <c r="Z15" s="60">
        <f>IF(K15=0,"",L15/K15)</f>
        <v/>
      </c>
      <c r="AA15" s="60">
        <f>IF(N15=0,"",M15/N15)</f>
        <v/>
      </c>
      <c r="AB15" s="60">
        <f>IF(O15=0,"",P15/O15)</f>
        <v/>
      </c>
      <c r="AC15" s="62">
        <f>IF(D15=0,"",Q15/D15)</f>
        <v/>
      </c>
      <c r="AD15" s="62">
        <f>IF(L15=0,"",Q15/L15)</f>
        <v/>
      </c>
      <c r="AE15" s="60">
        <f>IF(R15=0,"",S15/R15)</f>
        <v/>
      </c>
      <c r="AF15" s="60">
        <f>IF(R15=0,"",T15/R15)</f>
        <v/>
      </c>
      <c r="AG15" s="62">
        <f>IF(S15=0,"",U15/S15)</f>
        <v/>
      </c>
      <c r="AH15" s="28">
        <f>IF(C15=0,"",IF(OR(D15&gt;C15,E15&gt;D15,F15&gt;C15,L15&gt;K15,M15&gt;N15,S15+T15&gt;R15,P15&gt;O15),"CHECK","OK"))</f>
        <v/>
      </c>
    </row>
    <row r="16">
      <c r="A16" s="59" t="n">
        <v>46307</v>
      </c>
      <c r="C16" s="24" t="n"/>
      <c r="D16" s="24" t="n"/>
      <c r="E16" s="24" t="n"/>
      <c r="F16" s="24" t="n"/>
      <c r="G16" s="24" t="n"/>
      <c r="H16" s="24" t="n"/>
      <c r="I16" s="24" t="n"/>
      <c r="J16" s="24" t="n"/>
      <c r="K16" s="24" t="n"/>
      <c r="L16" s="24" t="n"/>
      <c r="M16" s="24" t="n"/>
      <c r="N16" s="24" t="n"/>
      <c r="O16" s="24" t="n"/>
      <c r="P16" s="24" t="n"/>
      <c r="Q16" s="24" t="n"/>
      <c r="R16" s="24" t="n"/>
      <c r="S16" s="24" t="n"/>
      <c r="T16" s="24" t="n"/>
      <c r="U16" s="24" t="n"/>
      <c r="V16" s="60">
        <f>IF(C16=0,"",E16/C16)</f>
        <v/>
      </c>
      <c r="W16" s="61">
        <f>IF(D16=0,"",(G16+H16+I16)/D16)</f>
        <v/>
      </c>
      <c r="X16" s="60">
        <f>IF(C16=0,"",F16/C16)</f>
        <v/>
      </c>
      <c r="Y16" s="60">
        <f>IF((G16+H16+I16+J16)=0,"",(G16+H16+I16)/(G16+H16+I16+J16))</f>
        <v/>
      </c>
      <c r="Z16" s="60">
        <f>IF(K16=0,"",L16/K16)</f>
        <v/>
      </c>
      <c r="AA16" s="60">
        <f>IF(N16=0,"",M16/N16)</f>
        <v/>
      </c>
      <c r="AB16" s="60">
        <f>IF(O16=0,"",P16/O16)</f>
        <v/>
      </c>
      <c r="AC16" s="62">
        <f>IF(D16=0,"",Q16/D16)</f>
        <v/>
      </c>
      <c r="AD16" s="62">
        <f>IF(L16=0,"",Q16/L16)</f>
        <v/>
      </c>
      <c r="AE16" s="60">
        <f>IF(R16=0,"",S16/R16)</f>
        <v/>
      </c>
      <c r="AF16" s="60">
        <f>IF(R16=0,"",T16/R16)</f>
        <v/>
      </c>
      <c r="AG16" s="62">
        <f>IF(S16=0,"",U16/S16)</f>
        <v/>
      </c>
      <c r="AH16" s="28">
        <f>IF(C16=0,"",IF(OR(D16&gt;C16,E16&gt;D16,F16&gt;C16,L16&gt;K16,M16&gt;N16,S16+T16&gt;R16,P16&gt;O16),"CHECK","OK"))</f>
        <v/>
      </c>
    </row>
    <row r="17">
      <c r="A17" s="59" t="n">
        <v>46308</v>
      </c>
      <c r="C17" s="24" t="n"/>
      <c r="D17" s="24" t="n"/>
      <c r="E17" s="24" t="n"/>
      <c r="F17" s="24" t="n"/>
      <c r="G17" s="24" t="n"/>
      <c r="H17" s="24" t="n"/>
      <c r="I17" s="24" t="n"/>
      <c r="J17" s="24" t="n"/>
      <c r="K17" s="24" t="n"/>
      <c r="L17" s="24" t="n"/>
      <c r="M17" s="24" t="n"/>
      <c r="N17" s="24" t="n"/>
      <c r="O17" s="24" t="n"/>
      <c r="P17" s="24" t="n"/>
      <c r="Q17" s="24" t="n"/>
      <c r="R17" s="24" t="n"/>
      <c r="S17" s="24" t="n"/>
      <c r="T17" s="24" t="n"/>
      <c r="U17" s="24" t="n"/>
      <c r="V17" s="60">
        <f>IF(C17=0,"",E17/C17)</f>
        <v/>
      </c>
      <c r="W17" s="61">
        <f>IF(D17=0,"",(G17+H17+I17)/D17)</f>
        <v/>
      </c>
      <c r="X17" s="60">
        <f>IF(C17=0,"",F17/C17)</f>
        <v/>
      </c>
      <c r="Y17" s="60">
        <f>IF((G17+H17+I17+J17)=0,"",(G17+H17+I17)/(G17+H17+I17+J17))</f>
        <v/>
      </c>
      <c r="Z17" s="60">
        <f>IF(K17=0,"",L17/K17)</f>
        <v/>
      </c>
      <c r="AA17" s="60">
        <f>IF(N17=0,"",M17/N17)</f>
        <v/>
      </c>
      <c r="AB17" s="60">
        <f>IF(O17=0,"",P17/O17)</f>
        <v/>
      </c>
      <c r="AC17" s="62">
        <f>IF(D17=0,"",Q17/D17)</f>
        <v/>
      </c>
      <c r="AD17" s="62">
        <f>IF(L17=0,"",Q17/L17)</f>
        <v/>
      </c>
      <c r="AE17" s="60">
        <f>IF(R17=0,"",S17/R17)</f>
        <v/>
      </c>
      <c r="AF17" s="60">
        <f>IF(R17=0,"",T17/R17)</f>
        <v/>
      </c>
      <c r="AG17" s="62">
        <f>IF(S17=0,"",U17/S17)</f>
        <v/>
      </c>
      <c r="AH17" s="28">
        <f>IF(C17=0,"",IF(OR(D17&gt;C17,E17&gt;D17,F17&gt;C17,L17&gt;K17,M17&gt;N17,S17+T17&gt;R17,P17&gt;O17),"CHECK","OK"))</f>
        <v/>
      </c>
    </row>
    <row r="18">
      <c r="A18" s="59" t="n">
        <v>46309</v>
      </c>
      <c r="C18" s="24" t="n"/>
      <c r="D18" s="24" t="n"/>
      <c r="E18" s="24" t="n"/>
      <c r="F18" s="24" t="n"/>
      <c r="G18" s="24" t="n"/>
      <c r="H18" s="24" t="n"/>
      <c r="I18" s="24" t="n"/>
      <c r="J18" s="24" t="n"/>
      <c r="K18" s="24" t="n"/>
      <c r="L18" s="24" t="n"/>
      <c r="M18" s="24" t="n"/>
      <c r="N18" s="24" t="n"/>
      <c r="O18" s="24" t="n"/>
      <c r="P18" s="24" t="n"/>
      <c r="Q18" s="24" t="n"/>
      <c r="R18" s="24" t="n"/>
      <c r="S18" s="24" t="n"/>
      <c r="T18" s="24" t="n"/>
      <c r="U18" s="24" t="n"/>
      <c r="V18" s="60">
        <f>IF(C18=0,"",E18/C18)</f>
        <v/>
      </c>
      <c r="W18" s="61">
        <f>IF(D18=0,"",(G18+H18+I18)/D18)</f>
        <v/>
      </c>
      <c r="X18" s="60">
        <f>IF(C18=0,"",F18/C18)</f>
        <v/>
      </c>
      <c r="Y18" s="60">
        <f>IF((G18+H18+I18+J18)=0,"",(G18+H18+I18)/(G18+H18+I18+J18))</f>
        <v/>
      </c>
      <c r="Z18" s="60">
        <f>IF(K18=0,"",L18/K18)</f>
        <v/>
      </c>
      <c r="AA18" s="60">
        <f>IF(N18=0,"",M18/N18)</f>
        <v/>
      </c>
      <c r="AB18" s="60">
        <f>IF(O18=0,"",P18/O18)</f>
        <v/>
      </c>
      <c r="AC18" s="62">
        <f>IF(D18=0,"",Q18/D18)</f>
        <v/>
      </c>
      <c r="AD18" s="62">
        <f>IF(L18=0,"",Q18/L18)</f>
        <v/>
      </c>
      <c r="AE18" s="60">
        <f>IF(R18=0,"",S18/R18)</f>
        <v/>
      </c>
      <c r="AF18" s="60">
        <f>IF(R18=0,"",T18/R18)</f>
        <v/>
      </c>
      <c r="AG18" s="62">
        <f>IF(S18=0,"",U18/S18)</f>
        <v/>
      </c>
      <c r="AH18" s="28">
        <f>IF(C18=0,"",IF(OR(D18&gt;C18,E18&gt;D18,F18&gt;C18,L18&gt;K18,M18&gt;N18,S18+T18&gt;R18,P18&gt;O18),"CHECK","OK"))</f>
        <v/>
      </c>
    </row>
    <row r="19">
      <c r="A19" s="59" t="n">
        <v>46310</v>
      </c>
      <c r="C19" s="24" t="n"/>
      <c r="D19" s="24" t="n"/>
      <c r="E19" s="24" t="n"/>
      <c r="F19" s="24" t="n"/>
      <c r="G19" s="24" t="n"/>
      <c r="H19" s="24" t="n"/>
      <c r="I19" s="24" t="n"/>
      <c r="J19" s="24" t="n"/>
      <c r="K19" s="24" t="n"/>
      <c r="L19" s="24" t="n"/>
      <c r="M19" s="24" t="n"/>
      <c r="N19" s="24" t="n"/>
      <c r="O19" s="24" t="n"/>
      <c r="P19" s="24" t="n"/>
      <c r="Q19" s="24" t="n"/>
      <c r="R19" s="24" t="n"/>
      <c r="S19" s="24" t="n"/>
      <c r="T19" s="24" t="n"/>
      <c r="U19" s="24" t="n"/>
      <c r="V19" s="60">
        <f>IF(C19=0,"",E19/C19)</f>
        <v/>
      </c>
      <c r="W19" s="61">
        <f>IF(D19=0,"",(G19+H19+I19)/D19)</f>
        <v/>
      </c>
      <c r="X19" s="60">
        <f>IF(C19=0,"",F19/C19)</f>
        <v/>
      </c>
      <c r="Y19" s="60">
        <f>IF((G19+H19+I19+J19)=0,"",(G19+H19+I19)/(G19+H19+I19+J19))</f>
        <v/>
      </c>
      <c r="Z19" s="60">
        <f>IF(K19=0,"",L19/K19)</f>
        <v/>
      </c>
      <c r="AA19" s="60">
        <f>IF(N19=0,"",M19/N19)</f>
        <v/>
      </c>
      <c r="AB19" s="60">
        <f>IF(O19=0,"",P19/O19)</f>
        <v/>
      </c>
      <c r="AC19" s="62">
        <f>IF(D19=0,"",Q19/D19)</f>
        <v/>
      </c>
      <c r="AD19" s="62">
        <f>IF(L19=0,"",Q19/L19)</f>
        <v/>
      </c>
      <c r="AE19" s="60">
        <f>IF(R19=0,"",S19/R19)</f>
        <v/>
      </c>
      <c r="AF19" s="60">
        <f>IF(R19=0,"",T19/R19)</f>
        <v/>
      </c>
      <c r="AG19" s="62">
        <f>IF(S19=0,"",U19/S19)</f>
        <v/>
      </c>
      <c r="AH19" s="28">
        <f>IF(C19=0,"",IF(OR(D19&gt;C19,E19&gt;D19,F19&gt;C19,L19&gt;K19,M19&gt;N19,S19+T19&gt;R19,P19&gt;O19),"CHECK","OK"))</f>
        <v/>
      </c>
    </row>
    <row r="20">
      <c r="A20" s="59" t="n">
        <v>46311</v>
      </c>
      <c r="C20" s="24" t="n"/>
      <c r="D20" s="24" t="n"/>
      <c r="E20" s="24" t="n"/>
      <c r="F20" s="24" t="n"/>
      <c r="G20" s="24" t="n"/>
      <c r="H20" s="24" t="n"/>
      <c r="I20" s="24" t="n"/>
      <c r="J20" s="24" t="n"/>
      <c r="K20" s="24" t="n"/>
      <c r="L20" s="24" t="n"/>
      <c r="M20" s="24" t="n"/>
      <c r="N20" s="24" t="n"/>
      <c r="O20" s="24" t="n"/>
      <c r="P20" s="24" t="n"/>
      <c r="Q20" s="24" t="n"/>
      <c r="R20" s="24" t="n"/>
      <c r="S20" s="24" t="n"/>
      <c r="T20" s="24" t="n"/>
      <c r="U20" s="24" t="n"/>
      <c r="V20" s="60">
        <f>IF(C20=0,"",E20/C20)</f>
        <v/>
      </c>
      <c r="W20" s="61">
        <f>IF(D20=0,"",(G20+H20+I20)/D20)</f>
        <v/>
      </c>
      <c r="X20" s="60">
        <f>IF(C20=0,"",F20/C20)</f>
        <v/>
      </c>
      <c r="Y20" s="60">
        <f>IF((G20+H20+I20+J20)=0,"",(G20+H20+I20)/(G20+H20+I20+J20))</f>
        <v/>
      </c>
      <c r="Z20" s="60">
        <f>IF(K20=0,"",L20/K20)</f>
        <v/>
      </c>
      <c r="AA20" s="60">
        <f>IF(N20=0,"",M20/N20)</f>
        <v/>
      </c>
      <c r="AB20" s="60">
        <f>IF(O20=0,"",P20/O20)</f>
        <v/>
      </c>
      <c r="AC20" s="62">
        <f>IF(D20=0,"",Q20/D20)</f>
        <v/>
      </c>
      <c r="AD20" s="62">
        <f>IF(L20=0,"",Q20/L20)</f>
        <v/>
      </c>
      <c r="AE20" s="60">
        <f>IF(R20=0,"",S20/R20)</f>
        <v/>
      </c>
      <c r="AF20" s="60">
        <f>IF(R20=0,"",T20/R20)</f>
        <v/>
      </c>
      <c r="AG20" s="62">
        <f>IF(S20=0,"",U20/S20)</f>
        <v/>
      </c>
      <c r="AH20" s="28">
        <f>IF(C20=0,"",IF(OR(D20&gt;C20,E20&gt;D20,F20&gt;C20,L20&gt;K20,M20&gt;N20,S20+T20&gt;R20,P20&gt;O20),"CHECK","OK"))</f>
        <v/>
      </c>
    </row>
    <row r="21">
      <c r="A21" s="59" t="n">
        <v>46312</v>
      </c>
      <c r="C21" s="24" t="n"/>
      <c r="D21" s="24" t="n"/>
      <c r="E21" s="24" t="n"/>
      <c r="F21" s="24" t="n"/>
      <c r="G21" s="24" t="n"/>
      <c r="H21" s="24" t="n"/>
      <c r="I21" s="24" t="n"/>
      <c r="J21" s="24" t="n"/>
      <c r="K21" s="24" t="n"/>
      <c r="L21" s="24" t="n"/>
      <c r="M21" s="24" t="n"/>
      <c r="N21" s="24" t="n"/>
      <c r="O21" s="24" t="n"/>
      <c r="P21" s="24" t="n"/>
      <c r="Q21" s="24" t="n"/>
      <c r="R21" s="24" t="n"/>
      <c r="S21" s="24" t="n"/>
      <c r="T21" s="24" t="n"/>
      <c r="U21" s="24" t="n"/>
      <c r="V21" s="60">
        <f>IF(C21=0,"",E21/C21)</f>
        <v/>
      </c>
      <c r="W21" s="61">
        <f>IF(D21=0,"",(G21+H21+I21)/D21)</f>
        <v/>
      </c>
      <c r="X21" s="60">
        <f>IF(C21=0,"",F21/C21)</f>
        <v/>
      </c>
      <c r="Y21" s="60">
        <f>IF((G21+H21+I21+J21)=0,"",(G21+H21+I21)/(G21+H21+I21+J21))</f>
        <v/>
      </c>
      <c r="Z21" s="60">
        <f>IF(K21=0,"",L21/K21)</f>
        <v/>
      </c>
      <c r="AA21" s="60">
        <f>IF(N21=0,"",M21/N21)</f>
        <v/>
      </c>
      <c r="AB21" s="60">
        <f>IF(O21=0,"",P21/O21)</f>
        <v/>
      </c>
      <c r="AC21" s="62">
        <f>IF(D21=0,"",Q21/D21)</f>
        <v/>
      </c>
      <c r="AD21" s="62">
        <f>IF(L21=0,"",Q21/L21)</f>
        <v/>
      </c>
      <c r="AE21" s="60">
        <f>IF(R21=0,"",S21/R21)</f>
        <v/>
      </c>
      <c r="AF21" s="60">
        <f>IF(R21=0,"",T21/R21)</f>
        <v/>
      </c>
      <c r="AG21" s="62">
        <f>IF(S21=0,"",U21/S21)</f>
        <v/>
      </c>
      <c r="AH21" s="28">
        <f>IF(C21=0,"",IF(OR(D21&gt;C21,E21&gt;D21,F21&gt;C21,L21&gt;K21,M21&gt;N21,S21+T21&gt;R21,P21&gt;O21),"CHECK","OK"))</f>
        <v/>
      </c>
    </row>
    <row r="22">
      <c r="A22" s="59" t="n">
        <v>46313</v>
      </c>
      <c r="C22" s="24" t="n"/>
      <c r="D22" s="24" t="n"/>
      <c r="E22" s="24" t="n"/>
      <c r="F22" s="24" t="n"/>
      <c r="G22" s="24" t="n"/>
      <c r="H22" s="24" t="n"/>
      <c r="I22" s="24" t="n"/>
      <c r="J22" s="24" t="n"/>
      <c r="K22" s="24" t="n"/>
      <c r="L22" s="24" t="n"/>
      <c r="M22" s="24" t="n"/>
      <c r="N22" s="24" t="n"/>
      <c r="O22" s="24" t="n"/>
      <c r="P22" s="24" t="n"/>
      <c r="Q22" s="24" t="n"/>
      <c r="R22" s="24" t="n"/>
      <c r="S22" s="24" t="n"/>
      <c r="T22" s="24" t="n"/>
      <c r="U22" s="24" t="n"/>
      <c r="V22" s="60">
        <f>IF(C22=0,"",E22/C22)</f>
        <v/>
      </c>
      <c r="W22" s="61">
        <f>IF(D22=0,"",(G22+H22+I22)/D22)</f>
        <v/>
      </c>
      <c r="X22" s="60">
        <f>IF(C22=0,"",F22/C22)</f>
        <v/>
      </c>
      <c r="Y22" s="60">
        <f>IF((G22+H22+I22+J22)=0,"",(G22+H22+I22)/(G22+H22+I22+J22))</f>
        <v/>
      </c>
      <c r="Z22" s="60">
        <f>IF(K22=0,"",L22/K22)</f>
        <v/>
      </c>
      <c r="AA22" s="60">
        <f>IF(N22=0,"",M22/N22)</f>
        <v/>
      </c>
      <c r="AB22" s="60">
        <f>IF(O22=0,"",P22/O22)</f>
        <v/>
      </c>
      <c r="AC22" s="62">
        <f>IF(D22=0,"",Q22/D22)</f>
        <v/>
      </c>
      <c r="AD22" s="62">
        <f>IF(L22=0,"",Q22/L22)</f>
        <v/>
      </c>
      <c r="AE22" s="60">
        <f>IF(R22=0,"",S22/R22)</f>
        <v/>
      </c>
      <c r="AF22" s="60">
        <f>IF(R22=0,"",T22/R22)</f>
        <v/>
      </c>
      <c r="AG22" s="62">
        <f>IF(S22=0,"",U22/S22)</f>
        <v/>
      </c>
      <c r="AH22" s="28">
        <f>IF(C22=0,"",IF(OR(D22&gt;C22,E22&gt;D22,F22&gt;C22,L22&gt;K22,M22&gt;N22,S22+T22&gt;R22,P22&gt;O22),"CHECK","OK"))</f>
        <v/>
      </c>
    </row>
    <row r="23">
      <c r="A23" s="59" t="n">
        <v>46314</v>
      </c>
      <c r="C23" s="24" t="n"/>
      <c r="D23" s="24" t="n"/>
      <c r="E23" s="24" t="n"/>
      <c r="F23" s="24" t="n"/>
      <c r="G23" s="24" t="n"/>
      <c r="H23" s="24" t="n"/>
      <c r="I23" s="24" t="n"/>
      <c r="J23" s="24" t="n"/>
      <c r="K23" s="24" t="n"/>
      <c r="L23" s="24" t="n"/>
      <c r="M23" s="24" t="n"/>
      <c r="N23" s="24" t="n"/>
      <c r="O23" s="24" t="n"/>
      <c r="P23" s="24" t="n"/>
      <c r="Q23" s="24" t="n"/>
      <c r="R23" s="24" t="n"/>
      <c r="S23" s="24" t="n"/>
      <c r="T23" s="24" t="n"/>
      <c r="U23" s="24" t="n"/>
      <c r="V23" s="60">
        <f>IF(C23=0,"",E23/C23)</f>
        <v/>
      </c>
      <c r="W23" s="61">
        <f>IF(D23=0,"",(G23+H23+I23)/D23)</f>
        <v/>
      </c>
      <c r="X23" s="60">
        <f>IF(C23=0,"",F23/C23)</f>
        <v/>
      </c>
      <c r="Y23" s="60">
        <f>IF((G23+H23+I23+J23)=0,"",(G23+H23+I23)/(G23+H23+I23+J23))</f>
        <v/>
      </c>
      <c r="Z23" s="60">
        <f>IF(K23=0,"",L23/K23)</f>
        <v/>
      </c>
      <c r="AA23" s="60">
        <f>IF(N23=0,"",M23/N23)</f>
        <v/>
      </c>
      <c r="AB23" s="60">
        <f>IF(O23=0,"",P23/O23)</f>
        <v/>
      </c>
      <c r="AC23" s="62">
        <f>IF(D23=0,"",Q23/D23)</f>
        <v/>
      </c>
      <c r="AD23" s="62">
        <f>IF(L23=0,"",Q23/L23)</f>
        <v/>
      </c>
      <c r="AE23" s="60">
        <f>IF(R23=0,"",S23/R23)</f>
        <v/>
      </c>
      <c r="AF23" s="60">
        <f>IF(R23=0,"",T23/R23)</f>
        <v/>
      </c>
      <c r="AG23" s="62">
        <f>IF(S23=0,"",U23/S23)</f>
        <v/>
      </c>
      <c r="AH23" s="28">
        <f>IF(C23=0,"",IF(OR(D23&gt;C23,E23&gt;D23,F23&gt;C23,L23&gt;K23,M23&gt;N23,S23+T23&gt;R23,P23&gt;O23),"CHECK","OK"))</f>
        <v/>
      </c>
    </row>
    <row r="24">
      <c r="A24" s="59" t="n">
        <v>46315</v>
      </c>
      <c r="C24" s="24" t="n"/>
      <c r="D24" s="24" t="n"/>
      <c r="E24" s="24" t="n"/>
      <c r="F24" s="24" t="n"/>
      <c r="G24" s="24" t="n"/>
      <c r="H24" s="24" t="n"/>
      <c r="I24" s="24" t="n"/>
      <c r="J24" s="24" t="n"/>
      <c r="K24" s="24" t="n"/>
      <c r="L24" s="24" t="n"/>
      <c r="M24" s="24" t="n"/>
      <c r="N24" s="24" t="n"/>
      <c r="O24" s="24" t="n"/>
      <c r="P24" s="24" t="n"/>
      <c r="Q24" s="24" t="n"/>
      <c r="R24" s="24" t="n"/>
      <c r="S24" s="24" t="n"/>
      <c r="T24" s="24" t="n"/>
      <c r="U24" s="24" t="n"/>
      <c r="V24" s="60">
        <f>IF(C24=0,"",E24/C24)</f>
        <v/>
      </c>
      <c r="W24" s="61">
        <f>IF(D24=0,"",(G24+H24+I24)/D24)</f>
        <v/>
      </c>
      <c r="X24" s="60">
        <f>IF(C24=0,"",F24/C24)</f>
        <v/>
      </c>
      <c r="Y24" s="60">
        <f>IF((G24+H24+I24+J24)=0,"",(G24+H24+I24)/(G24+H24+I24+J24))</f>
        <v/>
      </c>
      <c r="Z24" s="60">
        <f>IF(K24=0,"",L24/K24)</f>
        <v/>
      </c>
      <c r="AA24" s="60">
        <f>IF(N24=0,"",M24/N24)</f>
        <v/>
      </c>
      <c r="AB24" s="60">
        <f>IF(O24=0,"",P24/O24)</f>
        <v/>
      </c>
      <c r="AC24" s="62">
        <f>IF(D24=0,"",Q24/D24)</f>
        <v/>
      </c>
      <c r="AD24" s="62">
        <f>IF(L24=0,"",Q24/L24)</f>
        <v/>
      </c>
      <c r="AE24" s="60">
        <f>IF(R24=0,"",S24/R24)</f>
        <v/>
      </c>
      <c r="AF24" s="60">
        <f>IF(R24=0,"",T24/R24)</f>
        <v/>
      </c>
      <c r="AG24" s="62">
        <f>IF(S24=0,"",U24/S24)</f>
        <v/>
      </c>
      <c r="AH24" s="28">
        <f>IF(C24=0,"",IF(OR(D24&gt;C24,E24&gt;D24,F24&gt;C24,L24&gt;K24,M24&gt;N24,S24+T24&gt;R24,P24&gt;O24),"CHECK","OK"))</f>
        <v/>
      </c>
    </row>
    <row r="25">
      <c r="A25" s="59" t="n">
        <v>46316</v>
      </c>
      <c r="C25" s="24" t="n"/>
      <c r="D25" s="24" t="n"/>
      <c r="E25" s="24" t="n"/>
      <c r="F25" s="24" t="n"/>
      <c r="G25" s="24" t="n"/>
      <c r="H25" s="24" t="n"/>
      <c r="I25" s="24" t="n"/>
      <c r="J25" s="24" t="n"/>
      <c r="K25" s="24" t="n"/>
      <c r="L25" s="24" t="n"/>
      <c r="M25" s="24" t="n"/>
      <c r="N25" s="24" t="n"/>
      <c r="O25" s="24" t="n"/>
      <c r="P25" s="24" t="n"/>
      <c r="Q25" s="24" t="n"/>
      <c r="R25" s="24" t="n"/>
      <c r="S25" s="24" t="n"/>
      <c r="T25" s="24" t="n"/>
      <c r="U25" s="24" t="n"/>
      <c r="V25" s="60">
        <f>IF(C25=0,"",E25/C25)</f>
        <v/>
      </c>
      <c r="W25" s="61">
        <f>IF(D25=0,"",(G25+H25+I25)/D25)</f>
        <v/>
      </c>
      <c r="X25" s="60">
        <f>IF(C25=0,"",F25/C25)</f>
        <v/>
      </c>
      <c r="Y25" s="60">
        <f>IF((G25+H25+I25+J25)=0,"",(G25+H25+I25)/(G25+H25+I25+J25))</f>
        <v/>
      </c>
      <c r="Z25" s="60">
        <f>IF(K25=0,"",L25/K25)</f>
        <v/>
      </c>
      <c r="AA25" s="60">
        <f>IF(N25=0,"",M25/N25)</f>
        <v/>
      </c>
      <c r="AB25" s="60">
        <f>IF(O25=0,"",P25/O25)</f>
        <v/>
      </c>
      <c r="AC25" s="62">
        <f>IF(D25=0,"",Q25/D25)</f>
        <v/>
      </c>
      <c r="AD25" s="62">
        <f>IF(L25=0,"",Q25/L25)</f>
        <v/>
      </c>
      <c r="AE25" s="60">
        <f>IF(R25=0,"",S25/R25)</f>
        <v/>
      </c>
      <c r="AF25" s="60">
        <f>IF(R25=0,"",T25/R25)</f>
        <v/>
      </c>
      <c r="AG25" s="62">
        <f>IF(S25=0,"",U25/S25)</f>
        <v/>
      </c>
      <c r="AH25" s="28">
        <f>IF(C25=0,"",IF(OR(D25&gt;C25,E25&gt;D25,F25&gt;C25,L25&gt;K25,M25&gt;N25,S25+T25&gt;R25,P25&gt;O25),"CHECK","OK"))</f>
        <v/>
      </c>
    </row>
    <row r="26">
      <c r="A26" s="59" t="n">
        <v>46317</v>
      </c>
      <c r="C26" s="24" t="n"/>
      <c r="D26" s="24" t="n"/>
      <c r="E26" s="24" t="n"/>
      <c r="F26" s="24" t="n"/>
      <c r="G26" s="24" t="n"/>
      <c r="H26" s="24" t="n"/>
      <c r="I26" s="24" t="n"/>
      <c r="J26" s="24" t="n"/>
      <c r="K26" s="24" t="n"/>
      <c r="L26" s="24" t="n"/>
      <c r="M26" s="24" t="n"/>
      <c r="N26" s="24" t="n"/>
      <c r="O26" s="24" t="n"/>
      <c r="P26" s="24" t="n"/>
      <c r="Q26" s="24" t="n"/>
      <c r="R26" s="24" t="n"/>
      <c r="S26" s="24" t="n"/>
      <c r="T26" s="24" t="n"/>
      <c r="U26" s="24" t="n"/>
      <c r="V26" s="60">
        <f>IF(C26=0,"",E26/C26)</f>
        <v/>
      </c>
      <c r="W26" s="61">
        <f>IF(D26=0,"",(G26+H26+I26)/D26)</f>
        <v/>
      </c>
      <c r="X26" s="60">
        <f>IF(C26=0,"",F26/C26)</f>
        <v/>
      </c>
      <c r="Y26" s="60">
        <f>IF((G26+H26+I26+J26)=0,"",(G26+H26+I26)/(G26+H26+I26+J26))</f>
        <v/>
      </c>
      <c r="Z26" s="60">
        <f>IF(K26=0,"",L26/K26)</f>
        <v/>
      </c>
      <c r="AA26" s="60">
        <f>IF(N26=0,"",M26/N26)</f>
        <v/>
      </c>
      <c r="AB26" s="60">
        <f>IF(O26=0,"",P26/O26)</f>
        <v/>
      </c>
      <c r="AC26" s="62">
        <f>IF(D26=0,"",Q26/D26)</f>
        <v/>
      </c>
      <c r="AD26" s="62">
        <f>IF(L26=0,"",Q26/L26)</f>
        <v/>
      </c>
      <c r="AE26" s="60">
        <f>IF(R26=0,"",S26/R26)</f>
        <v/>
      </c>
      <c r="AF26" s="60">
        <f>IF(R26=0,"",T26/R26)</f>
        <v/>
      </c>
      <c r="AG26" s="62">
        <f>IF(S26=0,"",U26/S26)</f>
        <v/>
      </c>
      <c r="AH26" s="28">
        <f>IF(C26=0,"",IF(OR(D26&gt;C26,E26&gt;D26,F26&gt;C26,L26&gt;K26,M26&gt;N26,S26+T26&gt;R26,P26&gt;O26),"CHECK","OK"))</f>
        <v/>
      </c>
    </row>
    <row r="27">
      <c r="A27" s="59" t="n">
        <v>46318</v>
      </c>
      <c r="C27" s="24" t="n"/>
      <c r="D27" s="24" t="n"/>
      <c r="E27" s="24" t="n"/>
      <c r="F27" s="24" t="n"/>
      <c r="G27" s="24" t="n"/>
      <c r="H27" s="24" t="n"/>
      <c r="I27" s="24" t="n"/>
      <c r="J27" s="24" t="n"/>
      <c r="K27" s="24" t="n"/>
      <c r="L27" s="24" t="n"/>
      <c r="M27" s="24" t="n"/>
      <c r="N27" s="24" t="n"/>
      <c r="O27" s="24" t="n"/>
      <c r="P27" s="24" t="n"/>
      <c r="Q27" s="24" t="n"/>
      <c r="R27" s="24" t="n"/>
      <c r="S27" s="24" t="n"/>
      <c r="T27" s="24" t="n"/>
      <c r="U27" s="24" t="n"/>
      <c r="V27" s="60">
        <f>IF(C27=0,"",E27/C27)</f>
        <v/>
      </c>
      <c r="W27" s="61">
        <f>IF(D27=0,"",(G27+H27+I27)/D27)</f>
        <v/>
      </c>
      <c r="X27" s="60">
        <f>IF(C27=0,"",F27/C27)</f>
        <v/>
      </c>
      <c r="Y27" s="60">
        <f>IF((G27+H27+I27+J27)=0,"",(G27+H27+I27)/(G27+H27+I27+J27))</f>
        <v/>
      </c>
      <c r="Z27" s="60">
        <f>IF(K27=0,"",L27/K27)</f>
        <v/>
      </c>
      <c r="AA27" s="60">
        <f>IF(N27=0,"",M27/N27)</f>
        <v/>
      </c>
      <c r="AB27" s="60">
        <f>IF(O27=0,"",P27/O27)</f>
        <v/>
      </c>
      <c r="AC27" s="62">
        <f>IF(D27=0,"",Q27/D27)</f>
        <v/>
      </c>
      <c r="AD27" s="62">
        <f>IF(L27=0,"",Q27/L27)</f>
        <v/>
      </c>
      <c r="AE27" s="60">
        <f>IF(R27=0,"",S27/R27)</f>
        <v/>
      </c>
      <c r="AF27" s="60">
        <f>IF(R27=0,"",T27/R27)</f>
        <v/>
      </c>
      <c r="AG27" s="62">
        <f>IF(S27=0,"",U27/S27)</f>
        <v/>
      </c>
      <c r="AH27" s="28">
        <f>IF(C27=0,"",IF(OR(D27&gt;C27,E27&gt;D27,F27&gt;C27,L27&gt;K27,M27&gt;N27,S27+T27&gt;R27,P27&gt;O27),"CHECK","OK"))</f>
        <v/>
      </c>
    </row>
    <row r="28">
      <c r="A28" s="59" t="n">
        <v>46319</v>
      </c>
      <c r="C28" s="24" t="n"/>
      <c r="D28" s="24" t="n"/>
      <c r="E28" s="24" t="n"/>
      <c r="F28" s="24" t="n"/>
      <c r="G28" s="24" t="n"/>
      <c r="H28" s="24" t="n"/>
      <c r="I28" s="24" t="n"/>
      <c r="J28" s="24" t="n"/>
      <c r="K28" s="24" t="n"/>
      <c r="L28" s="24" t="n"/>
      <c r="M28" s="24" t="n"/>
      <c r="N28" s="24" t="n"/>
      <c r="O28" s="24" t="n"/>
      <c r="P28" s="24" t="n"/>
      <c r="Q28" s="24" t="n"/>
      <c r="R28" s="24" t="n"/>
      <c r="S28" s="24" t="n"/>
      <c r="T28" s="24" t="n"/>
      <c r="U28" s="24" t="n"/>
      <c r="V28" s="60">
        <f>IF(C28=0,"",E28/C28)</f>
        <v/>
      </c>
      <c r="W28" s="61">
        <f>IF(D28=0,"",(G28+H28+I28)/D28)</f>
        <v/>
      </c>
      <c r="X28" s="60">
        <f>IF(C28=0,"",F28/C28)</f>
        <v/>
      </c>
      <c r="Y28" s="60">
        <f>IF((G28+H28+I28+J28)=0,"",(G28+H28+I28)/(G28+H28+I28+J28))</f>
        <v/>
      </c>
      <c r="Z28" s="60">
        <f>IF(K28=0,"",L28/K28)</f>
        <v/>
      </c>
      <c r="AA28" s="60">
        <f>IF(N28=0,"",M28/N28)</f>
        <v/>
      </c>
      <c r="AB28" s="60">
        <f>IF(O28=0,"",P28/O28)</f>
        <v/>
      </c>
      <c r="AC28" s="62">
        <f>IF(D28=0,"",Q28/D28)</f>
        <v/>
      </c>
      <c r="AD28" s="62">
        <f>IF(L28=0,"",Q28/L28)</f>
        <v/>
      </c>
      <c r="AE28" s="60">
        <f>IF(R28=0,"",S28/R28)</f>
        <v/>
      </c>
      <c r="AF28" s="60">
        <f>IF(R28=0,"",T28/R28)</f>
        <v/>
      </c>
      <c r="AG28" s="62">
        <f>IF(S28=0,"",U28/S28)</f>
        <v/>
      </c>
      <c r="AH28" s="28">
        <f>IF(C28=0,"",IF(OR(D28&gt;C28,E28&gt;D28,F28&gt;C28,L28&gt;K28,M28&gt;N28,S28+T28&gt;R28,P28&gt;O28),"CHECK","OK"))</f>
        <v/>
      </c>
    </row>
    <row r="29">
      <c r="A29" s="59" t="n">
        <v>46320</v>
      </c>
      <c r="C29" s="24" t="n"/>
      <c r="D29" s="24" t="n"/>
      <c r="E29" s="24" t="n"/>
      <c r="F29" s="24" t="n"/>
      <c r="G29" s="24" t="n"/>
      <c r="H29" s="24" t="n"/>
      <c r="I29" s="24" t="n"/>
      <c r="J29" s="24" t="n"/>
      <c r="K29" s="24" t="n"/>
      <c r="L29" s="24" t="n"/>
      <c r="M29" s="24" t="n"/>
      <c r="N29" s="24" t="n"/>
      <c r="O29" s="24" t="n"/>
      <c r="P29" s="24" t="n"/>
      <c r="Q29" s="24" t="n"/>
      <c r="R29" s="24" t="n"/>
      <c r="S29" s="24" t="n"/>
      <c r="T29" s="24" t="n"/>
      <c r="U29" s="24" t="n"/>
      <c r="V29" s="60">
        <f>IF(C29=0,"",E29/C29)</f>
        <v/>
      </c>
      <c r="W29" s="61">
        <f>IF(D29=0,"",(G29+H29+I29)/D29)</f>
        <v/>
      </c>
      <c r="X29" s="60">
        <f>IF(C29=0,"",F29/C29)</f>
        <v/>
      </c>
      <c r="Y29" s="60">
        <f>IF((G29+H29+I29+J29)=0,"",(G29+H29+I29)/(G29+H29+I29+J29))</f>
        <v/>
      </c>
      <c r="Z29" s="60">
        <f>IF(K29=0,"",L29/K29)</f>
        <v/>
      </c>
      <c r="AA29" s="60">
        <f>IF(N29=0,"",M29/N29)</f>
        <v/>
      </c>
      <c r="AB29" s="60">
        <f>IF(O29=0,"",P29/O29)</f>
        <v/>
      </c>
      <c r="AC29" s="62">
        <f>IF(D29=0,"",Q29/D29)</f>
        <v/>
      </c>
      <c r="AD29" s="62">
        <f>IF(L29=0,"",Q29/L29)</f>
        <v/>
      </c>
      <c r="AE29" s="60">
        <f>IF(R29=0,"",S29/R29)</f>
        <v/>
      </c>
      <c r="AF29" s="60">
        <f>IF(R29=0,"",T29/R29)</f>
        <v/>
      </c>
      <c r="AG29" s="62">
        <f>IF(S29=0,"",U29/S29)</f>
        <v/>
      </c>
      <c r="AH29" s="28">
        <f>IF(C29=0,"",IF(OR(D29&gt;C29,E29&gt;D29,F29&gt;C29,L29&gt;K29,M29&gt;N29,S29+T29&gt;R29,P29&gt;O29),"CHECK","OK"))</f>
        <v/>
      </c>
    </row>
    <row r="30">
      <c r="A30" s="59" t="n">
        <v>46321</v>
      </c>
      <c r="C30" s="24" t="n"/>
      <c r="D30" s="24" t="n"/>
      <c r="E30" s="24" t="n"/>
      <c r="F30" s="24" t="n"/>
      <c r="G30" s="24" t="n"/>
      <c r="H30" s="24" t="n"/>
      <c r="I30" s="24" t="n"/>
      <c r="J30" s="24" t="n"/>
      <c r="K30" s="24" t="n"/>
      <c r="L30" s="24" t="n"/>
      <c r="M30" s="24" t="n"/>
      <c r="N30" s="24" t="n"/>
      <c r="O30" s="24" t="n"/>
      <c r="P30" s="24" t="n"/>
      <c r="Q30" s="24" t="n"/>
      <c r="R30" s="24" t="n"/>
      <c r="S30" s="24" t="n"/>
      <c r="T30" s="24" t="n"/>
      <c r="U30" s="24" t="n"/>
      <c r="V30" s="60">
        <f>IF(C30=0,"",E30/C30)</f>
        <v/>
      </c>
      <c r="W30" s="61">
        <f>IF(D30=0,"",(G30+H30+I30)/D30)</f>
        <v/>
      </c>
      <c r="X30" s="60">
        <f>IF(C30=0,"",F30/C30)</f>
        <v/>
      </c>
      <c r="Y30" s="60">
        <f>IF((G30+H30+I30+J30)=0,"",(G30+H30+I30)/(G30+H30+I30+J30))</f>
        <v/>
      </c>
      <c r="Z30" s="60">
        <f>IF(K30=0,"",L30/K30)</f>
        <v/>
      </c>
      <c r="AA30" s="60">
        <f>IF(N30=0,"",M30/N30)</f>
        <v/>
      </c>
      <c r="AB30" s="60">
        <f>IF(O30=0,"",P30/O30)</f>
        <v/>
      </c>
      <c r="AC30" s="62">
        <f>IF(D30=0,"",Q30/D30)</f>
        <v/>
      </c>
      <c r="AD30" s="62">
        <f>IF(L30=0,"",Q30/L30)</f>
        <v/>
      </c>
      <c r="AE30" s="60">
        <f>IF(R30=0,"",S30/R30)</f>
        <v/>
      </c>
      <c r="AF30" s="60">
        <f>IF(R30=0,"",T30/R30)</f>
        <v/>
      </c>
      <c r="AG30" s="62">
        <f>IF(S30=0,"",U30/S30)</f>
        <v/>
      </c>
      <c r="AH30" s="28">
        <f>IF(C30=0,"",IF(OR(D30&gt;C30,E30&gt;D30,F30&gt;C30,L30&gt;K30,M30&gt;N30,S30+T30&gt;R30,P30&gt;O30),"CHECK","OK"))</f>
        <v/>
      </c>
    </row>
    <row r="31">
      <c r="A31" s="59" t="n">
        <v>46322</v>
      </c>
      <c r="C31" s="24" t="n"/>
      <c r="D31" s="24" t="n"/>
      <c r="E31" s="24" t="n"/>
      <c r="F31" s="24" t="n"/>
      <c r="G31" s="24" t="n"/>
      <c r="H31" s="24" t="n"/>
      <c r="I31" s="24" t="n"/>
      <c r="J31" s="24" t="n"/>
      <c r="K31" s="24" t="n"/>
      <c r="L31" s="24" t="n"/>
      <c r="M31" s="24" t="n"/>
      <c r="N31" s="24" t="n"/>
      <c r="O31" s="24" t="n"/>
      <c r="P31" s="24" t="n"/>
      <c r="Q31" s="24" t="n"/>
      <c r="R31" s="24" t="n"/>
      <c r="S31" s="24" t="n"/>
      <c r="T31" s="24" t="n"/>
      <c r="U31" s="24" t="n"/>
      <c r="V31" s="60">
        <f>IF(C31=0,"",E31/C31)</f>
        <v/>
      </c>
      <c r="W31" s="61">
        <f>IF(D31=0,"",(G31+H31+I31)/D31)</f>
        <v/>
      </c>
      <c r="X31" s="60">
        <f>IF(C31=0,"",F31/C31)</f>
        <v/>
      </c>
      <c r="Y31" s="60">
        <f>IF((G31+H31+I31+J31)=0,"",(G31+H31+I31)/(G31+H31+I31+J31))</f>
        <v/>
      </c>
      <c r="Z31" s="60">
        <f>IF(K31=0,"",L31/K31)</f>
        <v/>
      </c>
      <c r="AA31" s="60">
        <f>IF(N31=0,"",M31/N31)</f>
        <v/>
      </c>
      <c r="AB31" s="60">
        <f>IF(O31=0,"",P31/O31)</f>
        <v/>
      </c>
      <c r="AC31" s="62">
        <f>IF(D31=0,"",Q31/D31)</f>
        <v/>
      </c>
      <c r="AD31" s="62">
        <f>IF(L31=0,"",Q31/L31)</f>
        <v/>
      </c>
      <c r="AE31" s="60">
        <f>IF(R31=0,"",S31/R31)</f>
        <v/>
      </c>
      <c r="AF31" s="60">
        <f>IF(R31=0,"",T31/R31)</f>
        <v/>
      </c>
      <c r="AG31" s="62">
        <f>IF(S31=0,"",U31/S31)</f>
        <v/>
      </c>
      <c r="AH31" s="28">
        <f>IF(C31=0,"",IF(OR(D31&gt;C31,E31&gt;D31,F31&gt;C31,L31&gt;K31,M31&gt;N31,S31+T31&gt;R31,P31&gt;O31),"CHECK","OK"))</f>
        <v/>
      </c>
    </row>
    <row r="32">
      <c r="A32" s="59" t="n">
        <v>46323</v>
      </c>
      <c r="C32" s="24" t="n"/>
      <c r="D32" s="24" t="n"/>
      <c r="E32" s="24" t="n"/>
      <c r="F32" s="24" t="n"/>
      <c r="G32" s="24" t="n"/>
      <c r="H32" s="24" t="n"/>
      <c r="I32" s="24" t="n"/>
      <c r="J32" s="24" t="n"/>
      <c r="K32" s="24" t="n"/>
      <c r="L32" s="24" t="n"/>
      <c r="M32" s="24" t="n"/>
      <c r="N32" s="24" t="n"/>
      <c r="O32" s="24" t="n"/>
      <c r="P32" s="24" t="n"/>
      <c r="Q32" s="24" t="n"/>
      <c r="R32" s="24" t="n"/>
      <c r="S32" s="24" t="n"/>
      <c r="T32" s="24" t="n"/>
      <c r="U32" s="24" t="n"/>
      <c r="V32" s="60">
        <f>IF(C32=0,"",E32/C32)</f>
        <v/>
      </c>
      <c r="W32" s="61">
        <f>IF(D32=0,"",(G32+H32+I32)/D32)</f>
        <v/>
      </c>
      <c r="X32" s="60">
        <f>IF(C32=0,"",F32/C32)</f>
        <v/>
      </c>
      <c r="Y32" s="60">
        <f>IF((G32+H32+I32+J32)=0,"",(G32+H32+I32)/(G32+H32+I32+J32))</f>
        <v/>
      </c>
      <c r="Z32" s="60">
        <f>IF(K32=0,"",L32/K32)</f>
        <v/>
      </c>
      <c r="AA32" s="60">
        <f>IF(N32=0,"",M32/N32)</f>
        <v/>
      </c>
      <c r="AB32" s="60">
        <f>IF(O32=0,"",P32/O32)</f>
        <v/>
      </c>
      <c r="AC32" s="62">
        <f>IF(D32=0,"",Q32/D32)</f>
        <v/>
      </c>
      <c r="AD32" s="62">
        <f>IF(L32=0,"",Q32/L32)</f>
        <v/>
      </c>
      <c r="AE32" s="60">
        <f>IF(R32=0,"",S32/R32)</f>
        <v/>
      </c>
      <c r="AF32" s="60">
        <f>IF(R32=0,"",T32/R32)</f>
        <v/>
      </c>
      <c r="AG32" s="62">
        <f>IF(S32=0,"",U32/S32)</f>
        <v/>
      </c>
      <c r="AH32" s="28">
        <f>IF(C32=0,"",IF(OR(D32&gt;C32,E32&gt;D32,F32&gt;C32,L32&gt;K32,M32&gt;N32,S32+T32&gt;R32,P32&gt;O32),"CHECK","OK"))</f>
        <v/>
      </c>
    </row>
    <row r="33">
      <c r="A33" s="59" t="n">
        <v>46324</v>
      </c>
      <c r="C33" s="24" t="n"/>
      <c r="D33" s="24" t="n"/>
      <c r="E33" s="24" t="n"/>
      <c r="F33" s="24" t="n"/>
      <c r="G33" s="24" t="n"/>
      <c r="H33" s="24" t="n"/>
      <c r="I33" s="24" t="n"/>
      <c r="J33" s="24" t="n"/>
      <c r="K33" s="24" t="n"/>
      <c r="L33" s="24" t="n"/>
      <c r="M33" s="24" t="n"/>
      <c r="N33" s="24" t="n"/>
      <c r="O33" s="24" t="n"/>
      <c r="P33" s="24" t="n"/>
      <c r="Q33" s="24" t="n"/>
      <c r="R33" s="24" t="n"/>
      <c r="S33" s="24" t="n"/>
      <c r="T33" s="24" t="n"/>
      <c r="U33" s="24" t="n"/>
      <c r="V33" s="60">
        <f>IF(C33=0,"",E33/C33)</f>
        <v/>
      </c>
      <c r="W33" s="61">
        <f>IF(D33=0,"",(G33+H33+I33)/D33)</f>
        <v/>
      </c>
      <c r="X33" s="60">
        <f>IF(C33=0,"",F33/C33)</f>
        <v/>
      </c>
      <c r="Y33" s="60">
        <f>IF((G33+H33+I33+J33)=0,"",(G33+H33+I33)/(G33+H33+I33+J33))</f>
        <v/>
      </c>
      <c r="Z33" s="60">
        <f>IF(K33=0,"",L33/K33)</f>
        <v/>
      </c>
      <c r="AA33" s="60">
        <f>IF(N33=0,"",M33/N33)</f>
        <v/>
      </c>
      <c r="AB33" s="60">
        <f>IF(O33=0,"",P33/O33)</f>
        <v/>
      </c>
      <c r="AC33" s="62">
        <f>IF(D33=0,"",Q33/D33)</f>
        <v/>
      </c>
      <c r="AD33" s="62">
        <f>IF(L33=0,"",Q33/L33)</f>
        <v/>
      </c>
      <c r="AE33" s="60">
        <f>IF(R33=0,"",S33/R33)</f>
        <v/>
      </c>
      <c r="AF33" s="60">
        <f>IF(R33=0,"",T33/R33)</f>
        <v/>
      </c>
      <c r="AG33" s="62">
        <f>IF(S33=0,"",U33/S33)</f>
        <v/>
      </c>
      <c r="AH33" s="28">
        <f>IF(C33=0,"",IF(OR(D33&gt;C33,E33&gt;D33,F33&gt;C33,L33&gt;K33,M33&gt;N33,S33+T33&gt;R33,P33&gt;O33),"CHECK","OK"))</f>
        <v/>
      </c>
    </row>
    <row r="34">
      <c r="A34" s="59" t="n">
        <v>46325</v>
      </c>
      <c r="C34" s="24" t="n"/>
      <c r="D34" s="24" t="n"/>
      <c r="E34" s="24" t="n"/>
      <c r="F34" s="24" t="n"/>
      <c r="G34" s="24" t="n"/>
      <c r="H34" s="24" t="n"/>
      <c r="I34" s="24" t="n"/>
      <c r="J34" s="24" t="n"/>
      <c r="K34" s="24" t="n"/>
      <c r="L34" s="24" t="n"/>
      <c r="M34" s="24" t="n"/>
      <c r="N34" s="24" t="n"/>
      <c r="O34" s="24" t="n"/>
      <c r="P34" s="24" t="n"/>
      <c r="Q34" s="24" t="n"/>
      <c r="R34" s="24" t="n"/>
      <c r="S34" s="24" t="n"/>
      <c r="T34" s="24" t="n"/>
      <c r="U34" s="24" t="n"/>
      <c r="V34" s="60">
        <f>IF(C34=0,"",E34/C34)</f>
        <v/>
      </c>
      <c r="W34" s="61">
        <f>IF(D34=0,"",(G34+H34+I34)/D34)</f>
        <v/>
      </c>
      <c r="X34" s="60">
        <f>IF(C34=0,"",F34/C34)</f>
        <v/>
      </c>
      <c r="Y34" s="60">
        <f>IF((G34+H34+I34+J34)=0,"",(G34+H34+I34)/(G34+H34+I34+J34))</f>
        <v/>
      </c>
      <c r="Z34" s="60">
        <f>IF(K34=0,"",L34/K34)</f>
        <v/>
      </c>
      <c r="AA34" s="60">
        <f>IF(N34=0,"",M34/N34)</f>
        <v/>
      </c>
      <c r="AB34" s="60">
        <f>IF(O34=0,"",P34/O34)</f>
        <v/>
      </c>
      <c r="AC34" s="62">
        <f>IF(D34=0,"",Q34/D34)</f>
        <v/>
      </c>
      <c r="AD34" s="62">
        <f>IF(L34=0,"",Q34/L34)</f>
        <v/>
      </c>
      <c r="AE34" s="60">
        <f>IF(R34=0,"",S34/R34)</f>
        <v/>
      </c>
      <c r="AF34" s="60">
        <f>IF(R34=0,"",T34/R34)</f>
        <v/>
      </c>
      <c r="AG34" s="62">
        <f>IF(S34=0,"",U34/S34)</f>
        <v/>
      </c>
      <c r="AH34" s="28">
        <f>IF(C34=0,"",IF(OR(D34&gt;C34,E34&gt;D34,F34&gt;C34,L34&gt;K34,M34&gt;N34,S34+T34&gt;R34,P34&gt;O34),"CHECK","OK"))</f>
        <v/>
      </c>
    </row>
  </sheetData>
  <mergeCells count="2">
    <mergeCell ref="A2:AH2"/>
    <mergeCell ref="A1:A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H34"/>
  <sheetViews>
    <sheetView workbookViewId="0">
      <pane ySplit="4" topLeftCell="A5" activePane="bottomLeft" state="frozen"/>
      <selection activeCell="A1" sqref="A1"/>
    </sheetView>
  </sheetViews>
  <sheetFormatPr baseColWidth="8" defaultRowHeight="15"/>
  <cols>
    <col width="16" customWidth="1" min="1" max="1"/>
    <col width="23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6" customWidth="1" min="22" max="22"/>
    <col width="16" customWidth="1" min="23" max="23"/>
    <col width="16" customWidth="1" min="24" max="24"/>
    <col width="16" customWidth="1" min="25" max="25"/>
    <col width="16" customWidth="1" min="26" max="26"/>
    <col width="16" customWidth="1" min="27" max="27"/>
    <col width="16" customWidth="1" min="28" max="28"/>
    <col width="16" customWidth="1" min="29" max="29"/>
    <col width="16" customWidth="1" min="30" max="30"/>
    <col width="16" customWidth="1" min="31" max="31"/>
    <col width="16" customWidth="1" min="32" max="32"/>
    <col width="16" customWidth="1" min="33" max="33"/>
    <col width="17" customWidth="1" min="34" max="34"/>
  </cols>
  <sheetData>
    <row r="1" ht="38" customHeight="1">
      <c r="A1" s="5" t="inlineStr">
        <is>
          <t>SYNTHETIC EXAMPLE — NOT REAL CUSTOMER DATA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6" customHeight="1">
      <c r="A2" s="19" t="inlineStr">
        <is>
          <t>Synthetic example is fictional; calculations are illustrative only.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  <c r="T2" s="1" t="n"/>
      <c r="U2" s="1" t="n"/>
      <c r="V2" s="1" t="n"/>
      <c r="W2" s="1" t="n"/>
      <c r="X2" s="1" t="n"/>
      <c r="Y2" s="1" t="n"/>
      <c r="Z2" s="1" t="n"/>
      <c r="AA2" s="1" t="n"/>
      <c r="AB2" s="1" t="n"/>
      <c r="AC2" s="1" t="n"/>
      <c r="AD2" s="1" t="n"/>
      <c r="AE2" s="1" t="n"/>
      <c r="AF2" s="1" t="n"/>
      <c r="AG2" s="1" t="n"/>
      <c r="AH2" s="1" t="n"/>
    </row>
    <row r="3"/>
    <row r="4" ht="48" customHeight="1">
      <c r="A4" s="21" t="inlineStr">
        <is>
          <t>Date</t>
        </is>
      </c>
      <c r="B4" s="21" t="inlineStr">
        <is>
          <t>Queue / market</t>
        </is>
      </c>
      <c r="C4" s="21" t="inlineStr">
        <is>
          <t>Offered calls</t>
        </is>
      </c>
      <c r="D4" s="21" t="inlineStr">
        <is>
          <t>Answered calls</t>
        </is>
      </c>
      <c r="E4" s="21" t="inlineStr">
        <is>
          <t>Answered in threshold</t>
        </is>
      </c>
      <c r="F4" s="21" t="inlineStr">
        <is>
          <t>Abandoned calls</t>
        </is>
      </c>
      <c r="G4" s="21" t="inlineStr">
        <is>
          <t>Talk minutes</t>
        </is>
      </c>
      <c r="H4" s="21" t="inlineStr">
        <is>
          <t>Hold minutes</t>
        </is>
      </c>
      <c r="I4" s="21" t="inlineStr">
        <is>
          <t>Wrap minutes</t>
        </is>
      </c>
      <c r="J4" s="21" t="inlineStr">
        <is>
          <t>Available idle minutes</t>
        </is>
      </c>
      <c r="K4" s="21" t="inlineStr">
        <is>
          <t>Eligible cases</t>
        </is>
      </c>
      <c r="L4" s="21" t="inlineStr">
        <is>
          <t>Verified first resolutions</t>
        </is>
      </c>
      <c r="M4" s="21" t="inlineStr">
        <is>
          <t>Positive CSAT responses</t>
        </is>
      </c>
      <c r="N4" s="21" t="inlineStr">
        <is>
          <t>Valid survey responses</t>
        </is>
      </c>
      <c r="O4" s="21" t="inlineStr">
        <is>
          <t>Paid minutes</t>
        </is>
      </c>
      <c r="P4" s="21" t="inlineStr">
        <is>
          <t>Unavailable paid minutes</t>
        </is>
      </c>
      <c r="Q4" s="21" t="inlineStr">
        <is>
          <t>Fully loaded cost</t>
        </is>
      </c>
      <c r="R4" s="21" t="inlineStr">
        <is>
          <t>AI eligible calls</t>
        </is>
      </c>
      <c r="S4" s="21" t="inlineStr">
        <is>
          <t>AI verified resolutions</t>
        </is>
      </c>
      <c r="T4" s="21" t="inlineStr">
        <is>
          <t>AI human handoffs</t>
        </is>
      </c>
      <c r="U4" s="21" t="inlineStr">
        <is>
          <t>AI attributable cost</t>
        </is>
      </c>
      <c r="V4" s="21" t="inlineStr">
        <is>
          <t>Service level</t>
        </is>
      </c>
      <c r="W4" s="21" t="inlineStr">
        <is>
          <t>AHT minutes</t>
        </is>
      </c>
      <c r="X4" s="21" t="inlineStr">
        <is>
          <t>Abandonment</t>
        </is>
      </c>
      <c r="Y4" s="21" t="inlineStr">
        <is>
          <t>Occupancy</t>
        </is>
      </c>
      <c r="Z4" s="21" t="inlineStr">
        <is>
          <t>FCR</t>
        </is>
      </c>
      <c r="AA4" s="21" t="inlineStr">
        <is>
          <t>CSAT</t>
        </is>
      </c>
      <c r="AB4" s="21" t="inlineStr">
        <is>
          <t>Shrinkage</t>
        </is>
      </c>
      <c r="AC4" s="21" t="inlineStr">
        <is>
          <t>Cost / answered</t>
        </is>
      </c>
      <c r="AD4" s="21" t="inlineStr">
        <is>
          <t>Cost / first resolution</t>
        </is>
      </c>
      <c r="AE4" s="21" t="inlineStr">
        <is>
          <t>AI verified rate</t>
        </is>
      </c>
      <c r="AF4" s="21" t="inlineStr">
        <is>
          <t>AI handoff rate</t>
        </is>
      </c>
      <c r="AG4" s="21" t="inlineStr">
        <is>
          <t>AI cost / resolution</t>
        </is>
      </c>
      <c r="AH4" s="21" t="inlineStr">
        <is>
          <t>Data checks</t>
        </is>
      </c>
    </row>
    <row r="5">
      <c r="A5" s="59" t="n">
        <v>46296</v>
      </c>
      <c r="B5" t="inlineStr">
        <is>
          <t>Demo support queue</t>
        </is>
      </c>
      <c r="C5" s="24" t="n">
        <v>400</v>
      </c>
      <c r="D5" s="24" t="n">
        <v>340</v>
      </c>
      <c r="E5" s="24" t="n">
        <v>275</v>
      </c>
      <c r="F5" s="24" t="n">
        <v>44</v>
      </c>
      <c r="G5" s="24" t="n">
        <v>1360</v>
      </c>
      <c r="H5" s="24" t="n">
        <v>78.2</v>
      </c>
      <c r="I5" s="24" t="n">
        <v>210.8</v>
      </c>
      <c r="J5" s="24" t="n">
        <v>495</v>
      </c>
      <c r="K5" s="24" t="n">
        <v>316</v>
      </c>
      <c r="L5" s="24" t="n">
        <v>250</v>
      </c>
      <c r="M5" s="24" t="n">
        <v>56</v>
      </c>
      <c r="N5" s="24" t="n">
        <v>71</v>
      </c>
      <c r="O5" s="24" t="n">
        <v>5800</v>
      </c>
      <c r="P5" s="24" t="n">
        <v>1500</v>
      </c>
      <c r="Q5" s="24" t="n">
        <v>14200</v>
      </c>
      <c r="R5" s="24" t="n">
        <v>55</v>
      </c>
      <c r="S5" s="24" t="n">
        <v>44</v>
      </c>
      <c r="T5" s="24" t="n">
        <v>7</v>
      </c>
      <c r="U5" s="24" t="n">
        <v>180</v>
      </c>
      <c r="V5" s="60">
        <f>IF(C5=0,"",E5/C5)</f>
        <v/>
      </c>
      <c r="W5" s="61">
        <f>IF(D5=0,"",(G5+H5+I5)/D5)</f>
        <v/>
      </c>
      <c r="X5" s="60">
        <f>IF(C5=0,"",F5/C5)</f>
        <v/>
      </c>
      <c r="Y5" s="60">
        <f>IF((G5+H5+I5+J5)=0,"",(G5+H5+I5)/(G5+H5+I5+J5))</f>
        <v/>
      </c>
      <c r="Z5" s="60">
        <f>IF(K5=0,"",L5/K5)</f>
        <v/>
      </c>
      <c r="AA5" s="60">
        <f>IF(N5=0,"",M5/N5)</f>
        <v/>
      </c>
      <c r="AB5" s="60">
        <f>IF(O5=0,"",P5/O5)</f>
        <v/>
      </c>
      <c r="AC5" s="62">
        <f>IF(D5=0,"",Q5/D5)</f>
        <v/>
      </c>
      <c r="AD5" s="62">
        <f>IF(L5=0,"",Q5/L5)</f>
        <v/>
      </c>
      <c r="AE5" s="60">
        <f>IF(R5=0,"",S5/R5)</f>
        <v/>
      </c>
      <c r="AF5" s="60">
        <f>IF(R5=0,"",T5/R5)</f>
        <v/>
      </c>
      <c r="AG5" s="62">
        <f>IF(S5=0,"",U5/S5)</f>
        <v/>
      </c>
      <c r="AH5" s="28">
        <f>IF(C5=0,"",IF(OR(D5&gt;C5,E5&gt;D5,F5&gt;C5,L5&gt;K5,M5&gt;N5,S5+T5&gt;R5,P5&gt;O5),"CHECK","OK"))</f>
        <v/>
      </c>
    </row>
    <row r="6">
      <c r="A6" s="59" t="n">
        <v>46297</v>
      </c>
      <c r="B6" t="inlineStr">
        <is>
          <t>Demo support queue</t>
        </is>
      </c>
      <c r="C6" s="24" t="n">
        <v>430</v>
      </c>
      <c r="D6" s="24" t="n">
        <v>366</v>
      </c>
      <c r="E6" s="24" t="n">
        <v>296</v>
      </c>
      <c r="F6" s="24" t="n">
        <v>47</v>
      </c>
      <c r="G6" s="24" t="n">
        <v>1464</v>
      </c>
      <c r="H6" s="24" t="n">
        <v>84.18000000000001</v>
      </c>
      <c r="I6" s="24" t="n">
        <v>226.92</v>
      </c>
      <c r="J6" s="24" t="n">
        <v>533</v>
      </c>
      <c r="K6" s="24" t="n">
        <v>340</v>
      </c>
      <c r="L6" s="24" t="n">
        <v>269</v>
      </c>
      <c r="M6" s="24" t="n">
        <v>60</v>
      </c>
      <c r="N6" s="24" t="n">
        <v>77</v>
      </c>
      <c r="O6" s="24" t="n">
        <v>5800</v>
      </c>
      <c r="P6" s="24" t="n">
        <v>1500</v>
      </c>
      <c r="Q6" s="24" t="n">
        <v>14200</v>
      </c>
      <c r="R6" s="24" t="n">
        <v>50</v>
      </c>
      <c r="S6" s="24" t="n">
        <v>40</v>
      </c>
      <c r="T6" s="24" t="n">
        <v>6</v>
      </c>
      <c r="U6" s="24" t="n">
        <v>180</v>
      </c>
      <c r="V6" s="60">
        <f>IF(C6=0,"",E6/C6)</f>
        <v/>
      </c>
      <c r="W6" s="61">
        <f>IF(D6=0,"",(G6+H6+I6)/D6)</f>
        <v/>
      </c>
      <c r="X6" s="60">
        <f>IF(C6=0,"",F6/C6)</f>
        <v/>
      </c>
      <c r="Y6" s="60">
        <f>IF((G6+H6+I6+J6)=0,"",(G6+H6+I6)/(G6+H6+I6+J6))</f>
        <v/>
      </c>
      <c r="Z6" s="60">
        <f>IF(K6=0,"",L6/K6)</f>
        <v/>
      </c>
      <c r="AA6" s="60">
        <f>IF(N6=0,"",M6/N6)</f>
        <v/>
      </c>
      <c r="AB6" s="60">
        <f>IF(O6=0,"",P6/O6)</f>
        <v/>
      </c>
      <c r="AC6" s="62">
        <f>IF(D6=0,"",Q6/D6)</f>
        <v/>
      </c>
      <c r="AD6" s="62">
        <f>IF(L6=0,"",Q6/L6)</f>
        <v/>
      </c>
      <c r="AE6" s="60">
        <f>IF(R6=0,"",S6/R6)</f>
        <v/>
      </c>
      <c r="AF6" s="60">
        <f>IF(R6=0,"",T6/R6)</f>
        <v/>
      </c>
      <c r="AG6" s="62">
        <f>IF(S6=0,"",U6/S6)</f>
        <v/>
      </c>
      <c r="AH6" s="28">
        <f>IF(C6=0,"",IF(OR(D6&gt;C6,E6&gt;D6,F6&gt;C6,L6&gt;K6,M6&gt;N6,S6+T6&gt;R6,P6&gt;O6),"CHECK","OK"))</f>
        <v/>
      </c>
    </row>
    <row r="7">
      <c r="A7" s="59" t="n">
        <v>46298</v>
      </c>
      <c r="B7" t="inlineStr">
        <is>
          <t>Demo support queue</t>
        </is>
      </c>
      <c r="C7" s="24" t="n">
        <v>450</v>
      </c>
      <c r="D7" s="24" t="n">
        <v>382</v>
      </c>
      <c r="E7" s="24" t="n">
        <v>309</v>
      </c>
      <c r="F7" s="24" t="n">
        <v>50</v>
      </c>
      <c r="G7" s="24" t="n">
        <v>1528</v>
      </c>
      <c r="H7" s="24" t="n">
        <v>87.86</v>
      </c>
      <c r="I7" s="24" t="n">
        <v>236.84</v>
      </c>
      <c r="J7" s="24" t="n">
        <v>556</v>
      </c>
      <c r="K7" s="24" t="n">
        <v>355</v>
      </c>
      <c r="L7" s="24" t="n">
        <v>280</v>
      </c>
      <c r="M7" s="24" t="n">
        <v>63</v>
      </c>
      <c r="N7" s="24" t="n">
        <v>80</v>
      </c>
      <c r="O7" s="24" t="n">
        <v>5800</v>
      </c>
      <c r="P7" s="24" t="n">
        <v>1500</v>
      </c>
      <c r="Q7" s="24" t="n">
        <v>14200</v>
      </c>
      <c r="R7" s="24" t="n">
        <v>60</v>
      </c>
      <c r="S7" s="24" t="n">
        <v>48</v>
      </c>
      <c r="T7" s="24" t="n">
        <v>7</v>
      </c>
      <c r="U7" s="24" t="n">
        <v>180</v>
      </c>
      <c r="V7" s="60">
        <f>IF(C7=0,"",E7/C7)</f>
        <v/>
      </c>
      <c r="W7" s="61">
        <f>IF(D7=0,"",(G7+H7+I7)/D7)</f>
        <v/>
      </c>
      <c r="X7" s="60">
        <f>IF(C7=0,"",F7/C7)</f>
        <v/>
      </c>
      <c r="Y7" s="60">
        <f>IF((G7+H7+I7+J7)=0,"",(G7+H7+I7)/(G7+H7+I7+J7))</f>
        <v/>
      </c>
      <c r="Z7" s="60">
        <f>IF(K7=0,"",L7/K7)</f>
        <v/>
      </c>
      <c r="AA7" s="60">
        <f>IF(N7=0,"",M7/N7)</f>
        <v/>
      </c>
      <c r="AB7" s="60">
        <f>IF(O7=0,"",P7/O7)</f>
        <v/>
      </c>
      <c r="AC7" s="62">
        <f>IF(D7=0,"",Q7/D7)</f>
        <v/>
      </c>
      <c r="AD7" s="62">
        <f>IF(L7=0,"",Q7/L7)</f>
        <v/>
      </c>
      <c r="AE7" s="60">
        <f>IF(R7=0,"",S7/R7)</f>
        <v/>
      </c>
      <c r="AF7" s="60">
        <f>IF(R7=0,"",T7/R7)</f>
        <v/>
      </c>
      <c r="AG7" s="62">
        <f>IF(S7=0,"",U7/S7)</f>
        <v/>
      </c>
      <c r="AH7" s="28">
        <f>IF(C7=0,"",IF(OR(D7&gt;C7,E7&gt;D7,F7&gt;C7,L7&gt;K7,M7&gt;N7,S7+T7&gt;R7,P7&gt;O7),"CHECK","OK"))</f>
        <v/>
      </c>
    </row>
    <row r="8">
      <c r="A8" s="59" t="n">
        <v>46299</v>
      </c>
      <c r="B8" t="inlineStr">
        <is>
          <t>Demo support queue</t>
        </is>
      </c>
      <c r="C8" s="24" t="n">
        <v>470</v>
      </c>
      <c r="D8" s="24" t="n">
        <v>400</v>
      </c>
      <c r="E8" s="24" t="n">
        <v>324</v>
      </c>
      <c r="F8" s="24" t="n">
        <v>52</v>
      </c>
      <c r="G8" s="24" t="n">
        <v>1600</v>
      </c>
      <c r="H8" s="24" t="n">
        <v>92</v>
      </c>
      <c r="I8" s="24" t="n">
        <v>248</v>
      </c>
      <c r="J8" s="24" t="n">
        <v>582</v>
      </c>
      <c r="K8" s="24" t="n">
        <v>372</v>
      </c>
      <c r="L8" s="24" t="n">
        <v>294</v>
      </c>
      <c r="M8" s="24" t="n">
        <v>66</v>
      </c>
      <c r="N8" s="24" t="n">
        <v>84</v>
      </c>
      <c r="O8" s="24" t="n">
        <v>5800</v>
      </c>
      <c r="P8" s="24" t="n">
        <v>1500</v>
      </c>
      <c r="Q8" s="24" t="n">
        <v>14200</v>
      </c>
      <c r="R8" s="24" t="n">
        <v>67</v>
      </c>
      <c r="S8" s="24" t="n">
        <v>54</v>
      </c>
      <c r="T8" s="24" t="n">
        <v>8</v>
      </c>
      <c r="U8" s="24" t="n">
        <v>180</v>
      </c>
      <c r="V8" s="60">
        <f>IF(C8=0,"",E8/C8)</f>
        <v/>
      </c>
      <c r="W8" s="61">
        <f>IF(D8=0,"",(G8+H8+I8)/D8)</f>
        <v/>
      </c>
      <c r="X8" s="60">
        <f>IF(C8=0,"",F8/C8)</f>
        <v/>
      </c>
      <c r="Y8" s="60">
        <f>IF((G8+H8+I8+J8)=0,"",(G8+H8+I8)/(G8+H8+I8+J8))</f>
        <v/>
      </c>
      <c r="Z8" s="60">
        <f>IF(K8=0,"",L8/K8)</f>
        <v/>
      </c>
      <c r="AA8" s="60">
        <f>IF(N8=0,"",M8/N8)</f>
        <v/>
      </c>
      <c r="AB8" s="60">
        <f>IF(O8=0,"",P8/O8)</f>
        <v/>
      </c>
      <c r="AC8" s="62">
        <f>IF(D8=0,"",Q8/D8)</f>
        <v/>
      </c>
      <c r="AD8" s="62">
        <f>IF(L8=0,"",Q8/L8)</f>
        <v/>
      </c>
      <c r="AE8" s="60">
        <f>IF(R8=0,"",S8/R8)</f>
        <v/>
      </c>
      <c r="AF8" s="60">
        <f>IF(R8=0,"",T8/R8)</f>
        <v/>
      </c>
      <c r="AG8" s="62">
        <f>IF(S8=0,"",U8/S8)</f>
        <v/>
      </c>
      <c r="AH8" s="28">
        <f>IF(C8=0,"",IF(OR(D8&gt;C8,E8&gt;D8,F8&gt;C8,L8&gt;K8,M8&gt;N8,S8+T8&gt;R8,P8&gt;O8),"CHECK","OK"))</f>
        <v/>
      </c>
    </row>
    <row r="9">
      <c r="A9" s="59" t="n">
        <v>46300</v>
      </c>
      <c r="B9" t="inlineStr">
        <is>
          <t>Demo support queue</t>
        </is>
      </c>
      <c r="C9" s="24" t="n">
        <v>440</v>
      </c>
      <c r="D9" s="24" t="n">
        <v>374</v>
      </c>
      <c r="E9" s="24" t="n">
        <v>303</v>
      </c>
      <c r="F9" s="24" t="n">
        <v>48</v>
      </c>
      <c r="G9" s="24" t="n">
        <v>1496</v>
      </c>
      <c r="H9" s="24" t="n">
        <v>86.02000000000001</v>
      </c>
      <c r="I9" s="24" t="n">
        <v>231.88</v>
      </c>
      <c r="J9" s="24" t="n">
        <v>544</v>
      </c>
      <c r="K9" s="24" t="n">
        <v>348</v>
      </c>
      <c r="L9" s="24" t="n">
        <v>275</v>
      </c>
      <c r="M9" s="24" t="n">
        <v>62</v>
      </c>
      <c r="N9" s="24" t="n">
        <v>79</v>
      </c>
      <c r="O9" s="24" t="n">
        <v>5800</v>
      </c>
      <c r="P9" s="24" t="n">
        <v>1500</v>
      </c>
      <c r="Q9" s="24" t="n">
        <v>14200</v>
      </c>
      <c r="R9" s="24" t="n">
        <v>58</v>
      </c>
      <c r="S9" s="24" t="n">
        <v>46</v>
      </c>
      <c r="T9" s="24" t="n">
        <v>7</v>
      </c>
      <c r="U9" s="24" t="n">
        <v>180</v>
      </c>
      <c r="V9" s="60">
        <f>IF(C9=0,"",E9/C9)</f>
        <v/>
      </c>
      <c r="W9" s="61">
        <f>IF(D9=0,"",(G9+H9+I9)/D9)</f>
        <v/>
      </c>
      <c r="X9" s="60">
        <f>IF(C9=0,"",F9/C9)</f>
        <v/>
      </c>
      <c r="Y9" s="60">
        <f>IF((G9+H9+I9+J9)=0,"",(G9+H9+I9)/(G9+H9+I9+J9))</f>
        <v/>
      </c>
      <c r="Z9" s="60">
        <f>IF(K9=0,"",L9/K9)</f>
        <v/>
      </c>
      <c r="AA9" s="60">
        <f>IF(N9=0,"",M9/N9)</f>
        <v/>
      </c>
      <c r="AB9" s="60">
        <f>IF(O9=0,"",P9/O9)</f>
        <v/>
      </c>
      <c r="AC9" s="62">
        <f>IF(D9=0,"",Q9/D9)</f>
        <v/>
      </c>
      <c r="AD9" s="62">
        <f>IF(L9=0,"",Q9/L9)</f>
        <v/>
      </c>
      <c r="AE9" s="60">
        <f>IF(R9=0,"",S9/R9)</f>
        <v/>
      </c>
      <c r="AF9" s="60">
        <f>IF(R9=0,"",T9/R9)</f>
        <v/>
      </c>
      <c r="AG9" s="62">
        <f>IF(S9=0,"",U9/S9)</f>
        <v/>
      </c>
      <c r="AH9" s="28">
        <f>IF(C9=0,"",IF(OR(D9&gt;C9,E9&gt;D9,F9&gt;C9,L9&gt;K9,M9&gt;N9,S9+T9&gt;R9,P9&gt;O9),"CHECK","OK"))</f>
        <v/>
      </c>
    </row>
    <row r="10">
      <c r="A10" s="59" t="n">
        <v>46301</v>
      </c>
      <c r="B10" t="inlineStr">
        <is>
          <t>Demo support queue</t>
        </is>
      </c>
      <c r="C10" s="24" t="n">
        <v>520</v>
      </c>
      <c r="D10" s="24" t="n">
        <v>442</v>
      </c>
      <c r="E10" s="24" t="n">
        <v>358</v>
      </c>
      <c r="F10" s="24" t="n">
        <v>57</v>
      </c>
      <c r="G10" s="24" t="n">
        <v>1768</v>
      </c>
      <c r="H10" s="24" t="n">
        <v>101.66</v>
      </c>
      <c r="I10" s="24" t="n">
        <v>274.04</v>
      </c>
      <c r="J10" s="24" t="n">
        <v>643</v>
      </c>
      <c r="K10" s="24" t="n">
        <v>411</v>
      </c>
      <c r="L10" s="24" t="n">
        <v>325</v>
      </c>
      <c r="M10" s="24" t="n">
        <v>73</v>
      </c>
      <c r="N10" s="24" t="n">
        <v>93</v>
      </c>
      <c r="O10" s="24" t="n">
        <v>5800</v>
      </c>
      <c r="P10" s="24" t="n">
        <v>1500</v>
      </c>
      <c r="Q10" s="24" t="n">
        <v>14200</v>
      </c>
      <c r="R10" s="24" t="n">
        <v>70</v>
      </c>
      <c r="S10" s="24" t="n">
        <v>56</v>
      </c>
      <c r="T10" s="24" t="n">
        <v>8</v>
      </c>
      <c r="U10" s="24" t="n">
        <v>180</v>
      </c>
      <c r="V10" s="60">
        <f>IF(C10=0,"",E10/C10)</f>
        <v/>
      </c>
      <c r="W10" s="61">
        <f>IF(D10=0,"",(G10+H10+I10)/D10)</f>
        <v/>
      </c>
      <c r="X10" s="60">
        <f>IF(C10=0,"",F10/C10)</f>
        <v/>
      </c>
      <c r="Y10" s="60">
        <f>IF((G10+H10+I10+J10)=0,"",(G10+H10+I10)/(G10+H10+I10+J10))</f>
        <v/>
      </c>
      <c r="Z10" s="60">
        <f>IF(K10=0,"",L10/K10)</f>
        <v/>
      </c>
      <c r="AA10" s="60">
        <f>IF(N10=0,"",M10/N10)</f>
        <v/>
      </c>
      <c r="AB10" s="60">
        <f>IF(O10=0,"",P10/O10)</f>
        <v/>
      </c>
      <c r="AC10" s="62">
        <f>IF(D10=0,"",Q10/D10)</f>
        <v/>
      </c>
      <c r="AD10" s="62">
        <f>IF(L10=0,"",Q10/L10)</f>
        <v/>
      </c>
      <c r="AE10" s="60">
        <f>IF(R10=0,"",S10/R10)</f>
        <v/>
      </c>
      <c r="AF10" s="60">
        <f>IF(R10=0,"",T10/R10)</f>
        <v/>
      </c>
      <c r="AG10" s="62">
        <f>IF(S10=0,"",U10/S10)</f>
        <v/>
      </c>
      <c r="AH10" s="28">
        <f>IF(C10=0,"",IF(OR(D10&gt;C10,E10&gt;D10,F10&gt;C10,L10&gt;K10,M10&gt;N10,S10+T10&gt;R10,P10&gt;O10),"CHECK","OK"))</f>
        <v/>
      </c>
    </row>
    <row r="11">
      <c r="A11" s="59" t="n">
        <v>46302</v>
      </c>
      <c r="B11" t="inlineStr">
        <is>
          <t>Demo support queue</t>
        </is>
      </c>
      <c r="C11" s="24" t="n">
        <v>390</v>
      </c>
      <c r="D11" s="24" t="n">
        <v>332</v>
      </c>
      <c r="E11" s="24" t="n">
        <v>269</v>
      </c>
      <c r="F11" s="24" t="n">
        <v>43</v>
      </c>
      <c r="G11" s="24" t="n">
        <v>1328</v>
      </c>
      <c r="H11" s="24" t="n">
        <v>76.36</v>
      </c>
      <c r="I11" s="24" t="n">
        <v>205.84</v>
      </c>
      <c r="J11" s="24" t="n">
        <v>483</v>
      </c>
      <c r="K11" s="24" t="n">
        <v>309</v>
      </c>
      <c r="L11" s="24" t="n">
        <v>244</v>
      </c>
      <c r="M11" s="24" t="n">
        <v>55</v>
      </c>
      <c r="N11" s="24" t="n">
        <v>70</v>
      </c>
      <c r="O11" s="24" t="n">
        <v>5800</v>
      </c>
      <c r="P11" s="24" t="n">
        <v>1500</v>
      </c>
      <c r="Q11" s="24" t="n">
        <v>14200</v>
      </c>
      <c r="R11" s="24" t="n">
        <v>54</v>
      </c>
      <c r="S11" s="24" t="n">
        <v>43</v>
      </c>
      <c r="T11" s="24" t="n">
        <v>6</v>
      </c>
      <c r="U11" s="24" t="n">
        <v>180</v>
      </c>
      <c r="V11" s="60">
        <f>IF(C11=0,"",E11/C11)</f>
        <v/>
      </c>
      <c r="W11" s="61">
        <f>IF(D11=0,"",(G11+H11+I11)/D11)</f>
        <v/>
      </c>
      <c r="X11" s="60">
        <f>IF(C11=0,"",F11/C11)</f>
        <v/>
      </c>
      <c r="Y11" s="60">
        <f>IF((G11+H11+I11+J11)=0,"",(G11+H11+I11)/(G11+H11+I11+J11))</f>
        <v/>
      </c>
      <c r="Z11" s="60">
        <f>IF(K11=0,"",L11/K11)</f>
        <v/>
      </c>
      <c r="AA11" s="60">
        <f>IF(N11=0,"",M11/N11)</f>
        <v/>
      </c>
      <c r="AB11" s="60">
        <f>IF(O11=0,"",P11/O11)</f>
        <v/>
      </c>
      <c r="AC11" s="62">
        <f>IF(D11=0,"",Q11/D11)</f>
        <v/>
      </c>
      <c r="AD11" s="62">
        <f>IF(L11=0,"",Q11/L11)</f>
        <v/>
      </c>
      <c r="AE11" s="60">
        <f>IF(R11=0,"",S11/R11)</f>
        <v/>
      </c>
      <c r="AF11" s="60">
        <f>IF(R11=0,"",T11/R11)</f>
        <v/>
      </c>
      <c r="AG11" s="62">
        <f>IF(S11=0,"",U11/S11)</f>
        <v/>
      </c>
      <c r="AH11" s="28">
        <f>IF(C11=0,"",IF(OR(D11&gt;C11,E11&gt;D11,F11&gt;C11,L11&gt;K11,M11&gt;N11,S11+T11&gt;R11,P11&gt;O11),"CHECK","OK"))</f>
        <v/>
      </c>
    </row>
    <row r="12">
      <c r="A12" s="59" t="n">
        <v>46303</v>
      </c>
      <c r="C12" s="24" t="n"/>
      <c r="D12" s="24" t="n"/>
      <c r="E12" s="24" t="n"/>
      <c r="F12" s="24" t="n"/>
      <c r="G12" s="24" t="n"/>
      <c r="H12" s="24" t="n"/>
      <c r="I12" s="24" t="n"/>
      <c r="J12" s="24" t="n"/>
      <c r="K12" s="24" t="n"/>
      <c r="L12" s="24" t="n"/>
      <c r="M12" s="24" t="n"/>
      <c r="N12" s="24" t="n"/>
      <c r="O12" s="24" t="n"/>
      <c r="P12" s="24" t="n"/>
      <c r="Q12" s="24" t="n"/>
      <c r="R12" s="24" t="n"/>
      <c r="S12" s="24" t="n"/>
      <c r="T12" s="24" t="n"/>
      <c r="U12" s="24" t="n"/>
      <c r="V12" s="60">
        <f>IF(C12=0,"",E12/C12)</f>
        <v/>
      </c>
      <c r="W12" s="61">
        <f>IF(D12=0,"",(G12+H12+I12)/D12)</f>
        <v/>
      </c>
      <c r="X12" s="60">
        <f>IF(C12=0,"",F12/C12)</f>
        <v/>
      </c>
      <c r="Y12" s="60">
        <f>IF((G12+H12+I12+J12)=0,"",(G12+H12+I12)/(G12+H12+I12+J12))</f>
        <v/>
      </c>
      <c r="Z12" s="60">
        <f>IF(K12=0,"",L12/K12)</f>
        <v/>
      </c>
      <c r="AA12" s="60">
        <f>IF(N12=0,"",M12/N12)</f>
        <v/>
      </c>
      <c r="AB12" s="60">
        <f>IF(O12=0,"",P12/O12)</f>
        <v/>
      </c>
      <c r="AC12" s="62">
        <f>IF(D12=0,"",Q12/D12)</f>
        <v/>
      </c>
      <c r="AD12" s="62">
        <f>IF(L12=0,"",Q12/L12)</f>
        <v/>
      </c>
      <c r="AE12" s="60">
        <f>IF(R12=0,"",S12/R12)</f>
        <v/>
      </c>
      <c r="AF12" s="60">
        <f>IF(R12=0,"",T12/R12)</f>
        <v/>
      </c>
      <c r="AG12" s="62">
        <f>IF(S12=0,"",U12/S12)</f>
        <v/>
      </c>
      <c r="AH12" s="28">
        <f>IF(C12=0,"",IF(OR(D12&gt;C12,E12&gt;D12,F12&gt;C12,L12&gt;K12,M12&gt;N12,S12+T12&gt;R12,P12&gt;O12),"CHECK","OK"))</f>
        <v/>
      </c>
    </row>
    <row r="13">
      <c r="A13" s="59" t="n">
        <v>46304</v>
      </c>
      <c r="C13" s="24" t="n"/>
      <c r="D13" s="24" t="n"/>
      <c r="E13" s="24" t="n"/>
      <c r="F13" s="24" t="n"/>
      <c r="G13" s="24" t="n"/>
      <c r="H13" s="24" t="n"/>
      <c r="I13" s="24" t="n"/>
      <c r="J13" s="24" t="n"/>
      <c r="K13" s="24" t="n"/>
      <c r="L13" s="24" t="n"/>
      <c r="M13" s="24" t="n"/>
      <c r="N13" s="24" t="n"/>
      <c r="O13" s="24" t="n"/>
      <c r="P13" s="24" t="n"/>
      <c r="Q13" s="24" t="n"/>
      <c r="R13" s="24" t="n"/>
      <c r="S13" s="24" t="n"/>
      <c r="T13" s="24" t="n"/>
      <c r="U13" s="24" t="n"/>
      <c r="V13" s="60">
        <f>IF(C13=0,"",E13/C13)</f>
        <v/>
      </c>
      <c r="W13" s="61">
        <f>IF(D13=0,"",(G13+H13+I13)/D13)</f>
        <v/>
      </c>
      <c r="X13" s="60">
        <f>IF(C13=0,"",F13/C13)</f>
        <v/>
      </c>
      <c r="Y13" s="60">
        <f>IF((G13+H13+I13+J13)=0,"",(G13+H13+I13)/(G13+H13+I13+J13))</f>
        <v/>
      </c>
      <c r="Z13" s="60">
        <f>IF(K13=0,"",L13/K13)</f>
        <v/>
      </c>
      <c r="AA13" s="60">
        <f>IF(N13=0,"",M13/N13)</f>
        <v/>
      </c>
      <c r="AB13" s="60">
        <f>IF(O13=0,"",P13/O13)</f>
        <v/>
      </c>
      <c r="AC13" s="62">
        <f>IF(D13=0,"",Q13/D13)</f>
        <v/>
      </c>
      <c r="AD13" s="62">
        <f>IF(L13=0,"",Q13/L13)</f>
        <v/>
      </c>
      <c r="AE13" s="60">
        <f>IF(R13=0,"",S13/R13)</f>
        <v/>
      </c>
      <c r="AF13" s="60">
        <f>IF(R13=0,"",T13/R13)</f>
        <v/>
      </c>
      <c r="AG13" s="62">
        <f>IF(S13=0,"",U13/S13)</f>
        <v/>
      </c>
      <c r="AH13" s="28">
        <f>IF(C13=0,"",IF(OR(D13&gt;C13,E13&gt;D13,F13&gt;C13,L13&gt;K13,M13&gt;N13,S13+T13&gt;R13,P13&gt;O13),"CHECK","OK"))</f>
        <v/>
      </c>
    </row>
    <row r="14">
      <c r="A14" s="59" t="n">
        <v>46305</v>
      </c>
      <c r="C14" s="24" t="n"/>
      <c r="D14" s="24" t="n"/>
      <c r="E14" s="24" t="n"/>
      <c r="F14" s="24" t="n"/>
      <c r="G14" s="24" t="n"/>
      <c r="H14" s="24" t="n"/>
      <c r="I14" s="24" t="n"/>
      <c r="J14" s="24" t="n"/>
      <c r="K14" s="24" t="n"/>
      <c r="L14" s="24" t="n"/>
      <c r="M14" s="24" t="n"/>
      <c r="N14" s="24" t="n"/>
      <c r="O14" s="24" t="n"/>
      <c r="P14" s="24" t="n"/>
      <c r="Q14" s="24" t="n"/>
      <c r="R14" s="24" t="n"/>
      <c r="S14" s="24" t="n"/>
      <c r="T14" s="24" t="n"/>
      <c r="U14" s="24" t="n"/>
      <c r="V14" s="60">
        <f>IF(C14=0,"",E14/C14)</f>
        <v/>
      </c>
      <c r="W14" s="61">
        <f>IF(D14=0,"",(G14+H14+I14)/D14)</f>
        <v/>
      </c>
      <c r="X14" s="60">
        <f>IF(C14=0,"",F14/C14)</f>
        <v/>
      </c>
      <c r="Y14" s="60">
        <f>IF((G14+H14+I14+J14)=0,"",(G14+H14+I14)/(G14+H14+I14+J14))</f>
        <v/>
      </c>
      <c r="Z14" s="60">
        <f>IF(K14=0,"",L14/K14)</f>
        <v/>
      </c>
      <c r="AA14" s="60">
        <f>IF(N14=0,"",M14/N14)</f>
        <v/>
      </c>
      <c r="AB14" s="60">
        <f>IF(O14=0,"",P14/O14)</f>
        <v/>
      </c>
      <c r="AC14" s="62">
        <f>IF(D14=0,"",Q14/D14)</f>
        <v/>
      </c>
      <c r="AD14" s="62">
        <f>IF(L14=0,"",Q14/L14)</f>
        <v/>
      </c>
      <c r="AE14" s="60">
        <f>IF(R14=0,"",S14/R14)</f>
        <v/>
      </c>
      <c r="AF14" s="60">
        <f>IF(R14=0,"",T14/R14)</f>
        <v/>
      </c>
      <c r="AG14" s="62">
        <f>IF(S14=0,"",U14/S14)</f>
        <v/>
      </c>
      <c r="AH14" s="28">
        <f>IF(C14=0,"",IF(OR(D14&gt;C14,E14&gt;D14,F14&gt;C14,L14&gt;K14,M14&gt;N14,S14+T14&gt;R14,P14&gt;O14),"CHECK","OK"))</f>
        <v/>
      </c>
    </row>
    <row r="15">
      <c r="A15" s="59" t="n">
        <v>46306</v>
      </c>
      <c r="C15" s="24" t="n"/>
      <c r="D15" s="24" t="n"/>
      <c r="E15" s="24" t="n"/>
      <c r="F15" s="24" t="n"/>
      <c r="G15" s="24" t="n"/>
      <c r="H15" s="24" t="n"/>
      <c r="I15" s="24" t="n"/>
      <c r="J15" s="24" t="n"/>
      <c r="K15" s="24" t="n"/>
      <c r="L15" s="24" t="n"/>
      <c r="M15" s="24" t="n"/>
      <c r="N15" s="24" t="n"/>
      <c r="O15" s="24" t="n"/>
      <c r="P15" s="24" t="n"/>
      <c r="Q15" s="24" t="n"/>
      <c r="R15" s="24" t="n"/>
      <c r="S15" s="24" t="n"/>
      <c r="T15" s="24" t="n"/>
      <c r="U15" s="24" t="n"/>
      <c r="V15" s="60">
        <f>IF(C15=0,"",E15/C15)</f>
        <v/>
      </c>
      <c r="W15" s="61">
        <f>IF(D15=0,"",(G15+H15+I15)/D15)</f>
        <v/>
      </c>
      <c r="X15" s="60">
        <f>IF(C15=0,"",F15/C15)</f>
        <v/>
      </c>
      <c r="Y15" s="60">
        <f>IF((G15+H15+I15+J15)=0,"",(G15+H15+I15)/(G15+H15+I15+J15))</f>
        <v/>
      </c>
      <c r="Z15" s="60">
        <f>IF(K15=0,"",L15/K15)</f>
        <v/>
      </c>
      <c r="AA15" s="60">
        <f>IF(N15=0,"",M15/N15)</f>
        <v/>
      </c>
      <c r="AB15" s="60">
        <f>IF(O15=0,"",P15/O15)</f>
        <v/>
      </c>
      <c r="AC15" s="62">
        <f>IF(D15=0,"",Q15/D15)</f>
        <v/>
      </c>
      <c r="AD15" s="62">
        <f>IF(L15=0,"",Q15/L15)</f>
        <v/>
      </c>
      <c r="AE15" s="60">
        <f>IF(R15=0,"",S15/R15)</f>
        <v/>
      </c>
      <c r="AF15" s="60">
        <f>IF(R15=0,"",T15/R15)</f>
        <v/>
      </c>
      <c r="AG15" s="62">
        <f>IF(S15=0,"",U15/S15)</f>
        <v/>
      </c>
      <c r="AH15" s="28">
        <f>IF(C15=0,"",IF(OR(D15&gt;C15,E15&gt;D15,F15&gt;C15,L15&gt;K15,M15&gt;N15,S15+T15&gt;R15,P15&gt;O15),"CHECK","OK"))</f>
        <v/>
      </c>
    </row>
    <row r="16">
      <c r="A16" s="59" t="n">
        <v>46307</v>
      </c>
      <c r="C16" s="24" t="n"/>
      <c r="D16" s="24" t="n"/>
      <c r="E16" s="24" t="n"/>
      <c r="F16" s="24" t="n"/>
      <c r="G16" s="24" t="n"/>
      <c r="H16" s="24" t="n"/>
      <c r="I16" s="24" t="n"/>
      <c r="J16" s="24" t="n"/>
      <c r="K16" s="24" t="n"/>
      <c r="L16" s="24" t="n"/>
      <c r="M16" s="24" t="n"/>
      <c r="N16" s="24" t="n"/>
      <c r="O16" s="24" t="n"/>
      <c r="P16" s="24" t="n"/>
      <c r="Q16" s="24" t="n"/>
      <c r="R16" s="24" t="n"/>
      <c r="S16" s="24" t="n"/>
      <c r="T16" s="24" t="n"/>
      <c r="U16" s="24" t="n"/>
      <c r="V16" s="60">
        <f>IF(C16=0,"",E16/C16)</f>
        <v/>
      </c>
      <c r="W16" s="61">
        <f>IF(D16=0,"",(G16+H16+I16)/D16)</f>
        <v/>
      </c>
      <c r="X16" s="60">
        <f>IF(C16=0,"",F16/C16)</f>
        <v/>
      </c>
      <c r="Y16" s="60">
        <f>IF((G16+H16+I16+J16)=0,"",(G16+H16+I16)/(G16+H16+I16+J16))</f>
        <v/>
      </c>
      <c r="Z16" s="60">
        <f>IF(K16=0,"",L16/K16)</f>
        <v/>
      </c>
      <c r="AA16" s="60">
        <f>IF(N16=0,"",M16/N16)</f>
        <v/>
      </c>
      <c r="AB16" s="60">
        <f>IF(O16=0,"",P16/O16)</f>
        <v/>
      </c>
      <c r="AC16" s="62">
        <f>IF(D16=0,"",Q16/D16)</f>
        <v/>
      </c>
      <c r="AD16" s="62">
        <f>IF(L16=0,"",Q16/L16)</f>
        <v/>
      </c>
      <c r="AE16" s="60">
        <f>IF(R16=0,"",S16/R16)</f>
        <v/>
      </c>
      <c r="AF16" s="60">
        <f>IF(R16=0,"",T16/R16)</f>
        <v/>
      </c>
      <c r="AG16" s="62">
        <f>IF(S16=0,"",U16/S16)</f>
        <v/>
      </c>
      <c r="AH16" s="28">
        <f>IF(C16=0,"",IF(OR(D16&gt;C16,E16&gt;D16,F16&gt;C16,L16&gt;K16,M16&gt;N16,S16+T16&gt;R16,P16&gt;O16),"CHECK","OK"))</f>
        <v/>
      </c>
    </row>
    <row r="17">
      <c r="A17" s="59" t="n">
        <v>46308</v>
      </c>
      <c r="C17" s="24" t="n"/>
      <c r="D17" s="24" t="n"/>
      <c r="E17" s="24" t="n"/>
      <c r="F17" s="24" t="n"/>
      <c r="G17" s="24" t="n"/>
      <c r="H17" s="24" t="n"/>
      <c r="I17" s="24" t="n"/>
      <c r="J17" s="24" t="n"/>
      <c r="K17" s="24" t="n"/>
      <c r="L17" s="24" t="n"/>
      <c r="M17" s="24" t="n"/>
      <c r="N17" s="24" t="n"/>
      <c r="O17" s="24" t="n"/>
      <c r="P17" s="24" t="n"/>
      <c r="Q17" s="24" t="n"/>
      <c r="R17" s="24" t="n"/>
      <c r="S17" s="24" t="n"/>
      <c r="T17" s="24" t="n"/>
      <c r="U17" s="24" t="n"/>
      <c r="V17" s="60">
        <f>IF(C17=0,"",E17/C17)</f>
        <v/>
      </c>
      <c r="W17" s="61">
        <f>IF(D17=0,"",(G17+H17+I17)/D17)</f>
        <v/>
      </c>
      <c r="X17" s="60">
        <f>IF(C17=0,"",F17/C17)</f>
        <v/>
      </c>
      <c r="Y17" s="60">
        <f>IF((G17+H17+I17+J17)=0,"",(G17+H17+I17)/(G17+H17+I17+J17))</f>
        <v/>
      </c>
      <c r="Z17" s="60">
        <f>IF(K17=0,"",L17/K17)</f>
        <v/>
      </c>
      <c r="AA17" s="60">
        <f>IF(N17=0,"",M17/N17)</f>
        <v/>
      </c>
      <c r="AB17" s="60">
        <f>IF(O17=0,"",P17/O17)</f>
        <v/>
      </c>
      <c r="AC17" s="62">
        <f>IF(D17=0,"",Q17/D17)</f>
        <v/>
      </c>
      <c r="AD17" s="62">
        <f>IF(L17=0,"",Q17/L17)</f>
        <v/>
      </c>
      <c r="AE17" s="60">
        <f>IF(R17=0,"",S17/R17)</f>
        <v/>
      </c>
      <c r="AF17" s="60">
        <f>IF(R17=0,"",T17/R17)</f>
        <v/>
      </c>
      <c r="AG17" s="62">
        <f>IF(S17=0,"",U17/S17)</f>
        <v/>
      </c>
      <c r="AH17" s="28">
        <f>IF(C17=0,"",IF(OR(D17&gt;C17,E17&gt;D17,F17&gt;C17,L17&gt;K17,M17&gt;N17,S17+T17&gt;R17,P17&gt;O17),"CHECK","OK"))</f>
        <v/>
      </c>
    </row>
    <row r="18">
      <c r="A18" s="59" t="n">
        <v>46309</v>
      </c>
      <c r="C18" s="24" t="n"/>
      <c r="D18" s="24" t="n"/>
      <c r="E18" s="24" t="n"/>
      <c r="F18" s="24" t="n"/>
      <c r="G18" s="24" t="n"/>
      <c r="H18" s="24" t="n"/>
      <c r="I18" s="24" t="n"/>
      <c r="J18" s="24" t="n"/>
      <c r="K18" s="24" t="n"/>
      <c r="L18" s="24" t="n"/>
      <c r="M18" s="24" t="n"/>
      <c r="N18" s="24" t="n"/>
      <c r="O18" s="24" t="n"/>
      <c r="P18" s="24" t="n"/>
      <c r="Q18" s="24" t="n"/>
      <c r="R18" s="24" t="n"/>
      <c r="S18" s="24" t="n"/>
      <c r="T18" s="24" t="n"/>
      <c r="U18" s="24" t="n"/>
      <c r="V18" s="60">
        <f>IF(C18=0,"",E18/C18)</f>
        <v/>
      </c>
      <c r="W18" s="61">
        <f>IF(D18=0,"",(G18+H18+I18)/D18)</f>
        <v/>
      </c>
      <c r="X18" s="60">
        <f>IF(C18=0,"",F18/C18)</f>
        <v/>
      </c>
      <c r="Y18" s="60">
        <f>IF((G18+H18+I18+J18)=0,"",(G18+H18+I18)/(G18+H18+I18+J18))</f>
        <v/>
      </c>
      <c r="Z18" s="60">
        <f>IF(K18=0,"",L18/K18)</f>
        <v/>
      </c>
      <c r="AA18" s="60">
        <f>IF(N18=0,"",M18/N18)</f>
        <v/>
      </c>
      <c r="AB18" s="60">
        <f>IF(O18=0,"",P18/O18)</f>
        <v/>
      </c>
      <c r="AC18" s="62">
        <f>IF(D18=0,"",Q18/D18)</f>
        <v/>
      </c>
      <c r="AD18" s="62">
        <f>IF(L18=0,"",Q18/L18)</f>
        <v/>
      </c>
      <c r="AE18" s="60">
        <f>IF(R18=0,"",S18/R18)</f>
        <v/>
      </c>
      <c r="AF18" s="60">
        <f>IF(R18=0,"",T18/R18)</f>
        <v/>
      </c>
      <c r="AG18" s="62">
        <f>IF(S18=0,"",U18/S18)</f>
        <v/>
      </c>
      <c r="AH18" s="28">
        <f>IF(C18=0,"",IF(OR(D18&gt;C18,E18&gt;D18,F18&gt;C18,L18&gt;K18,M18&gt;N18,S18+T18&gt;R18,P18&gt;O18),"CHECK","OK"))</f>
        <v/>
      </c>
    </row>
    <row r="19">
      <c r="A19" s="59" t="n">
        <v>46310</v>
      </c>
      <c r="C19" s="24" t="n"/>
      <c r="D19" s="24" t="n"/>
      <c r="E19" s="24" t="n"/>
      <c r="F19" s="24" t="n"/>
      <c r="G19" s="24" t="n"/>
      <c r="H19" s="24" t="n"/>
      <c r="I19" s="24" t="n"/>
      <c r="J19" s="24" t="n"/>
      <c r="K19" s="24" t="n"/>
      <c r="L19" s="24" t="n"/>
      <c r="M19" s="24" t="n"/>
      <c r="N19" s="24" t="n"/>
      <c r="O19" s="24" t="n"/>
      <c r="P19" s="24" t="n"/>
      <c r="Q19" s="24" t="n"/>
      <c r="R19" s="24" t="n"/>
      <c r="S19" s="24" t="n"/>
      <c r="T19" s="24" t="n"/>
      <c r="U19" s="24" t="n"/>
      <c r="V19" s="60">
        <f>IF(C19=0,"",E19/C19)</f>
        <v/>
      </c>
      <c r="W19" s="61">
        <f>IF(D19=0,"",(G19+H19+I19)/D19)</f>
        <v/>
      </c>
      <c r="X19" s="60">
        <f>IF(C19=0,"",F19/C19)</f>
        <v/>
      </c>
      <c r="Y19" s="60">
        <f>IF((G19+H19+I19+J19)=0,"",(G19+H19+I19)/(G19+H19+I19+J19))</f>
        <v/>
      </c>
      <c r="Z19" s="60">
        <f>IF(K19=0,"",L19/K19)</f>
        <v/>
      </c>
      <c r="AA19" s="60">
        <f>IF(N19=0,"",M19/N19)</f>
        <v/>
      </c>
      <c r="AB19" s="60">
        <f>IF(O19=0,"",P19/O19)</f>
        <v/>
      </c>
      <c r="AC19" s="62">
        <f>IF(D19=0,"",Q19/D19)</f>
        <v/>
      </c>
      <c r="AD19" s="62">
        <f>IF(L19=0,"",Q19/L19)</f>
        <v/>
      </c>
      <c r="AE19" s="60">
        <f>IF(R19=0,"",S19/R19)</f>
        <v/>
      </c>
      <c r="AF19" s="60">
        <f>IF(R19=0,"",T19/R19)</f>
        <v/>
      </c>
      <c r="AG19" s="62">
        <f>IF(S19=0,"",U19/S19)</f>
        <v/>
      </c>
      <c r="AH19" s="28">
        <f>IF(C19=0,"",IF(OR(D19&gt;C19,E19&gt;D19,F19&gt;C19,L19&gt;K19,M19&gt;N19,S19+T19&gt;R19,P19&gt;O19),"CHECK","OK"))</f>
        <v/>
      </c>
    </row>
    <row r="20">
      <c r="A20" s="59" t="n">
        <v>46311</v>
      </c>
      <c r="C20" s="24" t="n"/>
      <c r="D20" s="24" t="n"/>
      <c r="E20" s="24" t="n"/>
      <c r="F20" s="24" t="n"/>
      <c r="G20" s="24" t="n"/>
      <c r="H20" s="24" t="n"/>
      <c r="I20" s="24" t="n"/>
      <c r="J20" s="24" t="n"/>
      <c r="K20" s="24" t="n"/>
      <c r="L20" s="24" t="n"/>
      <c r="M20" s="24" t="n"/>
      <c r="N20" s="24" t="n"/>
      <c r="O20" s="24" t="n"/>
      <c r="P20" s="24" t="n"/>
      <c r="Q20" s="24" t="n"/>
      <c r="R20" s="24" t="n"/>
      <c r="S20" s="24" t="n"/>
      <c r="T20" s="24" t="n"/>
      <c r="U20" s="24" t="n"/>
      <c r="V20" s="60">
        <f>IF(C20=0,"",E20/C20)</f>
        <v/>
      </c>
      <c r="W20" s="61">
        <f>IF(D20=0,"",(G20+H20+I20)/D20)</f>
        <v/>
      </c>
      <c r="X20" s="60">
        <f>IF(C20=0,"",F20/C20)</f>
        <v/>
      </c>
      <c r="Y20" s="60">
        <f>IF((G20+H20+I20+J20)=0,"",(G20+H20+I20)/(G20+H20+I20+J20))</f>
        <v/>
      </c>
      <c r="Z20" s="60">
        <f>IF(K20=0,"",L20/K20)</f>
        <v/>
      </c>
      <c r="AA20" s="60">
        <f>IF(N20=0,"",M20/N20)</f>
        <v/>
      </c>
      <c r="AB20" s="60">
        <f>IF(O20=0,"",P20/O20)</f>
        <v/>
      </c>
      <c r="AC20" s="62">
        <f>IF(D20=0,"",Q20/D20)</f>
        <v/>
      </c>
      <c r="AD20" s="62">
        <f>IF(L20=0,"",Q20/L20)</f>
        <v/>
      </c>
      <c r="AE20" s="60">
        <f>IF(R20=0,"",S20/R20)</f>
        <v/>
      </c>
      <c r="AF20" s="60">
        <f>IF(R20=0,"",T20/R20)</f>
        <v/>
      </c>
      <c r="AG20" s="62">
        <f>IF(S20=0,"",U20/S20)</f>
        <v/>
      </c>
      <c r="AH20" s="28">
        <f>IF(C20=0,"",IF(OR(D20&gt;C20,E20&gt;D20,F20&gt;C20,L20&gt;K20,M20&gt;N20,S20+T20&gt;R20,P20&gt;O20),"CHECK","OK"))</f>
        <v/>
      </c>
    </row>
    <row r="21">
      <c r="A21" s="59" t="n">
        <v>46312</v>
      </c>
      <c r="C21" s="24" t="n"/>
      <c r="D21" s="24" t="n"/>
      <c r="E21" s="24" t="n"/>
      <c r="F21" s="24" t="n"/>
      <c r="G21" s="24" t="n"/>
      <c r="H21" s="24" t="n"/>
      <c r="I21" s="24" t="n"/>
      <c r="J21" s="24" t="n"/>
      <c r="K21" s="24" t="n"/>
      <c r="L21" s="24" t="n"/>
      <c r="M21" s="24" t="n"/>
      <c r="N21" s="24" t="n"/>
      <c r="O21" s="24" t="n"/>
      <c r="P21" s="24" t="n"/>
      <c r="Q21" s="24" t="n"/>
      <c r="R21" s="24" t="n"/>
      <c r="S21" s="24" t="n"/>
      <c r="T21" s="24" t="n"/>
      <c r="U21" s="24" t="n"/>
      <c r="V21" s="60">
        <f>IF(C21=0,"",E21/C21)</f>
        <v/>
      </c>
      <c r="W21" s="61">
        <f>IF(D21=0,"",(G21+H21+I21)/D21)</f>
        <v/>
      </c>
      <c r="X21" s="60">
        <f>IF(C21=0,"",F21/C21)</f>
        <v/>
      </c>
      <c r="Y21" s="60">
        <f>IF((G21+H21+I21+J21)=0,"",(G21+H21+I21)/(G21+H21+I21+J21))</f>
        <v/>
      </c>
      <c r="Z21" s="60">
        <f>IF(K21=0,"",L21/K21)</f>
        <v/>
      </c>
      <c r="AA21" s="60">
        <f>IF(N21=0,"",M21/N21)</f>
        <v/>
      </c>
      <c r="AB21" s="60">
        <f>IF(O21=0,"",P21/O21)</f>
        <v/>
      </c>
      <c r="AC21" s="62">
        <f>IF(D21=0,"",Q21/D21)</f>
        <v/>
      </c>
      <c r="AD21" s="62">
        <f>IF(L21=0,"",Q21/L21)</f>
        <v/>
      </c>
      <c r="AE21" s="60">
        <f>IF(R21=0,"",S21/R21)</f>
        <v/>
      </c>
      <c r="AF21" s="60">
        <f>IF(R21=0,"",T21/R21)</f>
        <v/>
      </c>
      <c r="AG21" s="62">
        <f>IF(S21=0,"",U21/S21)</f>
        <v/>
      </c>
      <c r="AH21" s="28">
        <f>IF(C21=0,"",IF(OR(D21&gt;C21,E21&gt;D21,F21&gt;C21,L21&gt;K21,M21&gt;N21,S21+T21&gt;R21,P21&gt;O21),"CHECK","OK"))</f>
        <v/>
      </c>
    </row>
    <row r="22">
      <c r="A22" s="59" t="n">
        <v>46313</v>
      </c>
      <c r="C22" s="24" t="n"/>
      <c r="D22" s="24" t="n"/>
      <c r="E22" s="24" t="n"/>
      <c r="F22" s="24" t="n"/>
      <c r="G22" s="24" t="n"/>
      <c r="H22" s="24" t="n"/>
      <c r="I22" s="24" t="n"/>
      <c r="J22" s="24" t="n"/>
      <c r="K22" s="24" t="n"/>
      <c r="L22" s="24" t="n"/>
      <c r="M22" s="24" t="n"/>
      <c r="N22" s="24" t="n"/>
      <c r="O22" s="24" t="n"/>
      <c r="P22" s="24" t="n"/>
      <c r="Q22" s="24" t="n"/>
      <c r="R22" s="24" t="n"/>
      <c r="S22" s="24" t="n"/>
      <c r="T22" s="24" t="n"/>
      <c r="U22" s="24" t="n"/>
      <c r="V22" s="60">
        <f>IF(C22=0,"",E22/C22)</f>
        <v/>
      </c>
      <c r="W22" s="61">
        <f>IF(D22=0,"",(G22+H22+I22)/D22)</f>
        <v/>
      </c>
      <c r="X22" s="60">
        <f>IF(C22=0,"",F22/C22)</f>
        <v/>
      </c>
      <c r="Y22" s="60">
        <f>IF((G22+H22+I22+J22)=0,"",(G22+H22+I22)/(G22+H22+I22+J22))</f>
        <v/>
      </c>
      <c r="Z22" s="60">
        <f>IF(K22=0,"",L22/K22)</f>
        <v/>
      </c>
      <c r="AA22" s="60">
        <f>IF(N22=0,"",M22/N22)</f>
        <v/>
      </c>
      <c r="AB22" s="60">
        <f>IF(O22=0,"",P22/O22)</f>
        <v/>
      </c>
      <c r="AC22" s="62">
        <f>IF(D22=0,"",Q22/D22)</f>
        <v/>
      </c>
      <c r="AD22" s="62">
        <f>IF(L22=0,"",Q22/L22)</f>
        <v/>
      </c>
      <c r="AE22" s="60">
        <f>IF(R22=0,"",S22/R22)</f>
        <v/>
      </c>
      <c r="AF22" s="60">
        <f>IF(R22=0,"",T22/R22)</f>
        <v/>
      </c>
      <c r="AG22" s="62">
        <f>IF(S22=0,"",U22/S22)</f>
        <v/>
      </c>
      <c r="AH22" s="28">
        <f>IF(C22=0,"",IF(OR(D22&gt;C22,E22&gt;D22,F22&gt;C22,L22&gt;K22,M22&gt;N22,S22+T22&gt;R22,P22&gt;O22),"CHECK","OK"))</f>
        <v/>
      </c>
    </row>
    <row r="23">
      <c r="A23" s="59" t="n">
        <v>46314</v>
      </c>
      <c r="C23" s="24" t="n"/>
      <c r="D23" s="24" t="n"/>
      <c r="E23" s="24" t="n"/>
      <c r="F23" s="24" t="n"/>
      <c r="G23" s="24" t="n"/>
      <c r="H23" s="24" t="n"/>
      <c r="I23" s="24" t="n"/>
      <c r="J23" s="24" t="n"/>
      <c r="K23" s="24" t="n"/>
      <c r="L23" s="24" t="n"/>
      <c r="M23" s="24" t="n"/>
      <c r="N23" s="24" t="n"/>
      <c r="O23" s="24" t="n"/>
      <c r="P23" s="24" t="n"/>
      <c r="Q23" s="24" t="n"/>
      <c r="R23" s="24" t="n"/>
      <c r="S23" s="24" t="n"/>
      <c r="T23" s="24" t="n"/>
      <c r="U23" s="24" t="n"/>
      <c r="V23" s="60">
        <f>IF(C23=0,"",E23/C23)</f>
        <v/>
      </c>
      <c r="W23" s="61">
        <f>IF(D23=0,"",(G23+H23+I23)/D23)</f>
        <v/>
      </c>
      <c r="X23" s="60">
        <f>IF(C23=0,"",F23/C23)</f>
        <v/>
      </c>
      <c r="Y23" s="60">
        <f>IF((G23+H23+I23+J23)=0,"",(G23+H23+I23)/(G23+H23+I23+J23))</f>
        <v/>
      </c>
      <c r="Z23" s="60">
        <f>IF(K23=0,"",L23/K23)</f>
        <v/>
      </c>
      <c r="AA23" s="60">
        <f>IF(N23=0,"",M23/N23)</f>
        <v/>
      </c>
      <c r="AB23" s="60">
        <f>IF(O23=0,"",P23/O23)</f>
        <v/>
      </c>
      <c r="AC23" s="62">
        <f>IF(D23=0,"",Q23/D23)</f>
        <v/>
      </c>
      <c r="AD23" s="62">
        <f>IF(L23=0,"",Q23/L23)</f>
        <v/>
      </c>
      <c r="AE23" s="60">
        <f>IF(R23=0,"",S23/R23)</f>
        <v/>
      </c>
      <c r="AF23" s="60">
        <f>IF(R23=0,"",T23/R23)</f>
        <v/>
      </c>
      <c r="AG23" s="62">
        <f>IF(S23=0,"",U23/S23)</f>
        <v/>
      </c>
      <c r="AH23" s="28">
        <f>IF(C23=0,"",IF(OR(D23&gt;C23,E23&gt;D23,F23&gt;C23,L23&gt;K23,M23&gt;N23,S23+T23&gt;R23,P23&gt;O23),"CHECK","OK"))</f>
        <v/>
      </c>
    </row>
    <row r="24">
      <c r="A24" s="59" t="n">
        <v>46315</v>
      </c>
      <c r="C24" s="24" t="n"/>
      <c r="D24" s="24" t="n"/>
      <c r="E24" s="24" t="n"/>
      <c r="F24" s="24" t="n"/>
      <c r="G24" s="24" t="n"/>
      <c r="H24" s="24" t="n"/>
      <c r="I24" s="24" t="n"/>
      <c r="J24" s="24" t="n"/>
      <c r="K24" s="24" t="n"/>
      <c r="L24" s="24" t="n"/>
      <c r="M24" s="24" t="n"/>
      <c r="N24" s="24" t="n"/>
      <c r="O24" s="24" t="n"/>
      <c r="P24" s="24" t="n"/>
      <c r="Q24" s="24" t="n"/>
      <c r="R24" s="24" t="n"/>
      <c r="S24" s="24" t="n"/>
      <c r="T24" s="24" t="n"/>
      <c r="U24" s="24" t="n"/>
      <c r="V24" s="60">
        <f>IF(C24=0,"",E24/C24)</f>
        <v/>
      </c>
      <c r="W24" s="61">
        <f>IF(D24=0,"",(G24+H24+I24)/D24)</f>
        <v/>
      </c>
      <c r="X24" s="60">
        <f>IF(C24=0,"",F24/C24)</f>
        <v/>
      </c>
      <c r="Y24" s="60">
        <f>IF((G24+H24+I24+J24)=0,"",(G24+H24+I24)/(G24+H24+I24+J24))</f>
        <v/>
      </c>
      <c r="Z24" s="60">
        <f>IF(K24=0,"",L24/K24)</f>
        <v/>
      </c>
      <c r="AA24" s="60">
        <f>IF(N24=0,"",M24/N24)</f>
        <v/>
      </c>
      <c r="AB24" s="60">
        <f>IF(O24=0,"",P24/O24)</f>
        <v/>
      </c>
      <c r="AC24" s="62">
        <f>IF(D24=0,"",Q24/D24)</f>
        <v/>
      </c>
      <c r="AD24" s="62">
        <f>IF(L24=0,"",Q24/L24)</f>
        <v/>
      </c>
      <c r="AE24" s="60">
        <f>IF(R24=0,"",S24/R24)</f>
        <v/>
      </c>
      <c r="AF24" s="60">
        <f>IF(R24=0,"",T24/R24)</f>
        <v/>
      </c>
      <c r="AG24" s="62">
        <f>IF(S24=0,"",U24/S24)</f>
        <v/>
      </c>
      <c r="AH24" s="28">
        <f>IF(C24=0,"",IF(OR(D24&gt;C24,E24&gt;D24,F24&gt;C24,L24&gt;K24,M24&gt;N24,S24+T24&gt;R24,P24&gt;O24),"CHECK","OK"))</f>
        <v/>
      </c>
    </row>
    <row r="25">
      <c r="A25" s="59" t="n">
        <v>46316</v>
      </c>
      <c r="C25" s="24" t="n"/>
      <c r="D25" s="24" t="n"/>
      <c r="E25" s="24" t="n"/>
      <c r="F25" s="24" t="n"/>
      <c r="G25" s="24" t="n"/>
      <c r="H25" s="24" t="n"/>
      <c r="I25" s="24" t="n"/>
      <c r="J25" s="24" t="n"/>
      <c r="K25" s="24" t="n"/>
      <c r="L25" s="24" t="n"/>
      <c r="M25" s="24" t="n"/>
      <c r="N25" s="24" t="n"/>
      <c r="O25" s="24" t="n"/>
      <c r="P25" s="24" t="n"/>
      <c r="Q25" s="24" t="n"/>
      <c r="R25" s="24" t="n"/>
      <c r="S25" s="24" t="n"/>
      <c r="T25" s="24" t="n"/>
      <c r="U25" s="24" t="n"/>
      <c r="V25" s="60">
        <f>IF(C25=0,"",E25/C25)</f>
        <v/>
      </c>
      <c r="W25" s="61">
        <f>IF(D25=0,"",(G25+H25+I25)/D25)</f>
        <v/>
      </c>
      <c r="X25" s="60">
        <f>IF(C25=0,"",F25/C25)</f>
        <v/>
      </c>
      <c r="Y25" s="60">
        <f>IF((G25+H25+I25+J25)=0,"",(G25+H25+I25)/(G25+H25+I25+J25))</f>
        <v/>
      </c>
      <c r="Z25" s="60">
        <f>IF(K25=0,"",L25/K25)</f>
        <v/>
      </c>
      <c r="AA25" s="60">
        <f>IF(N25=0,"",M25/N25)</f>
        <v/>
      </c>
      <c r="AB25" s="60">
        <f>IF(O25=0,"",P25/O25)</f>
        <v/>
      </c>
      <c r="AC25" s="62">
        <f>IF(D25=0,"",Q25/D25)</f>
        <v/>
      </c>
      <c r="AD25" s="62">
        <f>IF(L25=0,"",Q25/L25)</f>
        <v/>
      </c>
      <c r="AE25" s="60">
        <f>IF(R25=0,"",S25/R25)</f>
        <v/>
      </c>
      <c r="AF25" s="60">
        <f>IF(R25=0,"",T25/R25)</f>
        <v/>
      </c>
      <c r="AG25" s="62">
        <f>IF(S25=0,"",U25/S25)</f>
        <v/>
      </c>
      <c r="AH25" s="28">
        <f>IF(C25=0,"",IF(OR(D25&gt;C25,E25&gt;D25,F25&gt;C25,L25&gt;K25,M25&gt;N25,S25+T25&gt;R25,P25&gt;O25),"CHECK","OK"))</f>
        <v/>
      </c>
    </row>
    <row r="26">
      <c r="A26" s="59" t="n">
        <v>46317</v>
      </c>
      <c r="C26" s="24" t="n"/>
      <c r="D26" s="24" t="n"/>
      <c r="E26" s="24" t="n"/>
      <c r="F26" s="24" t="n"/>
      <c r="G26" s="24" t="n"/>
      <c r="H26" s="24" t="n"/>
      <c r="I26" s="24" t="n"/>
      <c r="J26" s="24" t="n"/>
      <c r="K26" s="24" t="n"/>
      <c r="L26" s="24" t="n"/>
      <c r="M26" s="24" t="n"/>
      <c r="N26" s="24" t="n"/>
      <c r="O26" s="24" t="n"/>
      <c r="P26" s="24" t="n"/>
      <c r="Q26" s="24" t="n"/>
      <c r="R26" s="24" t="n"/>
      <c r="S26" s="24" t="n"/>
      <c r="T26" s="24" t="n"/>
      <c r="U26" s="24" t="n"/>
      <c r="V26" s="60">
        <f>IF(C26=0,"",E26/C26)</f>
        <v/>
      </c>
      <c r="W26" s="61">
        <f>IF(D26=0,"",(G26+H26+I26)/D26)</f>
        <v/>
      </c>
      <c r="X26" s="60">
        <f>IF(C26=0,"",F26/C26)</f>
        <v/>
      </c>
      <c r="Y26" s="60">
        <f>IF((G26+H26+I26+J26)=0,"",(G26+H26+I26)/(G26+H26+I26+J26))</f>
        <v/>
      </c>
      <c r="Z26" s="60">
        <f>IF(K26=0,"",L26/K26)</f>
        <v/>
      </c>
      <c r="AA26" s="60">
        <f>IF(N26=0,"",M26/N26)</f>
        <v/>
      </c>
      <c r="AB26" s="60">
        <f>IF(O26=0,"",P26/O26)</f>
        <v/>
      </c>
      <c r="AC26" s="62">
        <f>IF(D26=0,"",Q26/D26)</f>
        <v/>
      </c>
      <c r="AD26" s="62">
        <f>IF(L26=0,"",Q26/L26)</f>
        <v/>
      </c>
      <c r="AE26" s="60">
        <f>IF(R26=0,"",S26/R26)</f>
        <v/>
      </c>
      <c r="AF26" s="60">
        <f>IF(R26=0,"",T26/R26)</f>
        <v/>
      </c>
      <c r="AG26" s="62">
        <f>IF(S26=0,"",U26/S26)</f>
        <v/>
      </c>
      <c r="AH26" s="28">
        <f>IF(C26=0,"",IF(OR(D26&gt;C26,E26&gt;D26,F26&gt;C26,L26&gt;K26,M26&gt;N26,S26+T26&gt;R26,P26&gt;O26),"CHECK","OK"))</f>
        <v/>
      </c>
    </row>
    <row r="27">
      <c r="A27" s="59" t="n">
        <v>46318</v>
      </c>
      <c r="C27" s="24" t="n"/>
      <c r="D27" s="24" t="n"/>
      <c r="E27" s="24" t="n"/>
      <c r="F27" s="24" t="n"/>
      <c r="G27" s="24" t="n"/>
      <c r="H27" s="24" t="n"/>
      <c r="I27" s="24" t="n"/>
      <c r="J27" s="24" t="n"/>
      <c r="K27" s="24" t="n"/>
      <c r="L27" s="24" t="n"/>
      <c r="M27" s="24" t="n"/>
      <c r="N27" s="24" t="n"/>
      <c r="O27" s="24" t="n"/>
      <c r="P27" s="24" t="n"/>
      <c r="Q27" s="24" t="n"/>
      <c r="R27" s="24" t="n"/>
      <c r="S27" s="24" t="n"/>
      <c r="T27" s="24" t="n"/>
      <c r="U27" s="24" t="n"/>
      <c r="V27" s="60">
        <f>IF(C27=0,"",E27/C27)</f>
        <v/>
      </c>
      <c r="W27" s="61">
        <f>IF(D27=0,"",(G27+H27+I27)/D27)</f>
        <v/>
      </c>
      <c r="X27" s="60">
        <f>IF(C27=0,"",F27/C27)</f>
        <v/>
      </c>
      <c r="Y27" s="60">
        <f>IF((G27+H27+I27+J27)=0,"",(G27+H27+I27)/(G27+H27+I27+J27))</f>
        <v/>
      </c>
      <c r="Z27" s="60">
        <f>IF(K27=0,"",L27/K27)</f>
        <v/>
      </c>
      <c r="AA27" s="60">
        <f>IF(N27=0,"",M27/N27)</f>
        <v/>
      </c>
      <c r="AB27" s="60">
        <f>IF(O27=0,"",P27/O27)</f>
        <v/>
      </c>
      <c r="AC27" s="62">
        <f>IF(D27=0,"",Q27/D27)</f>
        <v/>
      </c>
      <c r="AD27" s="62">
        <f>IF(L27=0,"",Q27/L27)</f>
        <v/>
      </c>
      <c r="AE27" s="60">
        <f>IF(R27=0,"",S27/R27)</f>
        <v/>
      </c>
      <c r="AF27" s="60">
        <f>IF(R27=0,"",T27/R27)</f>
        <v/>
      </c>
      <c r="AG27" s="62">
        <f>IF(S27=0,"",U27/S27)</f>
        <v/>
      </c>
      <c r="AH27" s="28">
        <f>IF(C27=0,"",IF(OR(D27&gt;C27,E27&gt;D27,F27&gt;C27,L27&gt;K27,M27&gt;N27,S27+T27&gt;R27,P27&gt;O27),"CHECK","OK"))</f>
        <v/>
      </c>
    </row>
    <row r="28">
      <c r="A28" s="59" t="n">
        <v>46319</v>
      </c>
      <c r="C28" s="24" t="n"/>
      <c r="D28" s="24" t="n"/>
      <c r="E28" s="24" t="n"/>
      <c r="F28" s="24" t="n"/>
      <c r="G28" s="24" t="n"/>
      <c r="H28" s="24" t="n"/>
      <c r="I28" s="24" t="n"/>
      <c r="J28" s="24" t="n"/>
      <c r="K28" s="24" t="n"/>
      <c r="L28" s="24" t="n"/>
      <c r="M28" s="24" t="n"/>
      <c r="N28" s="24" t="n"/>
      <c r="O28" s="24" t="n"/>
      <c r="P28" s="24" t="n"/>
      <c r="Q28" s="24" t="n"/>
      <c r="R28" s="24" t="n"/>
      <c r="S28" s="24" t="n"/>
      <c r="T28" s="24" t="n"/>
      <c r="U28" s="24" t="n"/>
      <c r="V28" s="60">
        <f>IF(C28=0,"",E28/C28)</f>
        <v/>
      </c>
      <c r="W28" s="61">
        <f>IF(D28=0,"",(G28+H28+I28)/D28)</f>
        <v/>
      </c>
      <c r="X28" s="60">
        <f>IF(C28=0,"",F28/C28)</f>
        <v/>
      </c>
      <c r="Y28" s="60">
        <f>IF((G28+H28+I28+J28)=0,"",(G28+H28+I28)/(G28+H28+I28+J28))</f>
        <v/>
      </c>
      <c r="Z28" s="60">
        <f>IF(K28=0,"",L28/K28)</f>
        <v/>
      </c>
      <c r="AA28" s="60">
        <f>IF(N28=0,"",M28/N28)</f>
        <v/>
      </c>
      <c r="AB28" s="60">
        <f>IF(O28=0,"",P28/O28)</f>
        <v/>
      </c>
      <c r="AC28" s="62">
        <f>IF(D28=0,"",Q28/D28)</f>
        <v/>
      </c>
      <c r="AD28" s="62">
        <f>IF(L28=0,"",Q28/L28)</f>
        <v/>
      </c>
      <c r="AE28" s="60">
        <f>IF(R28=0,"",S28/R28)</f>
        <v/>
      </c>
      <c r="AF28" s="60">
        <f>IF(R28=0,"",T28/R28)</f>
        <v/>
      </c>
      <c r="AG28" s="62">
        <f>IF(S28=0,"",U28/S28)</f>
        <v/>
      </c>
      <c r="AH28" s="28">
        <f>IF(C28=0,"",IF(OR(D28&gt;C28,E28&gt;D28,F28&gt;C28,L28&gt;K28,M28&gt;N28,S28+T28&gt;R28,P28&gt;O28),"CHECK","OK"))</f>
        <v/>
      </c>
    </row>
    <row r="29">
      <c r="A29" s="59" t="n">
        <v>46320</v>
      </c>
      <c r="C29" s="24" t="n"/>
      <c r="D29" s="24" t="n"/>
      <c r="E29" s="24" t="n"/>
      <c r="F29" s="24" t="n"/>
      <c r="G29" s="24" t="n"/>
      <c r="H29" s="24" t="n"/>
      <c r="I29" s="24" t="n"/>
      <c r="J29" s="24" t="n"/>
      <c r="K29" s="24" t="n"/>
      <c r="L29" s="24" t="n"/>
      <c r="M29" s="24" t="n"/>
      <c r="N29" s="24" t="n"/>
      <c r="O29" s="24" t="n"/>
      <c r="P29" s="24" t="n"/>
      <c r="Q29" s="24" t="n"/>
      <c r="R29" s="24" t="n"/>
      <c r="S29" s="24" t="n"/>
      <c r="T29" s="24" t="n"/>
      <c r="U29" s="24" t="n"/>
      <c r="V29" s="60">
        <f>IF(C29=0,"",E29/C29)</f>
        <v/>
      </c>
      <c r="W29" s="61">
        <f>IF(D29=0,"",(G29+H29+I29)/D29)</f>
        <v/>
      </c>
      <c r="X29" s="60">
        <f>IF(C29=0,"",F29/C29)</f>
        <v/>
      </c>
      <c r="Y29" s="60">
        <f>IF((G29+H29+I29+J29)=0,"",(G29+H29+I29)/(G29+H29+I29+J29))</f>
        <v/>
      </c>
      <c r="Z29" s="60">
        <f>IF(K29=0,"",L29/K29)</f>
        <v/>
      </c>
      <c r="AA29" s="60">
        <f>IF(N29=0,"",M29/N29)</f>
        <v/>
      </c>
      <c r="AB29" s="60">
        <f>IF(O29=0,"",P29/O29)</f>
        <v/>
      </c>
      <c r="AC29" s="62">
        <f>IF(D29=0,"",Q29/D29)</f>
        <v/>
      </c>
      <c r="AD29" s="62">
        <f>IF(L29=0,"",Q29/L29)</f>
        <v/>
      </c>
      <c r="AE29" s="60">
        <f>IF(R29=0,"",S29/R29)</f>
        <v/>
      </c>
      <c r="AF29" s="60">
        <f>IF(R29=0,"",T29/R29)</f>
        <v/>
      </c>
      <c r="AG29" s="62">
        <f>IF(S29=0,"",U29/S29)</f>
        <v/>
      </c>
      <c r="AH29" s="28">
        <f>IF(C29=0,"",IF(OR(D29&gt;C29,E29&gt;D29,F29&gt;C29,L29&gt;K29,M29&gt;N29,S29+T29&gt;R29,P29&gt;O29),"CHECK","OK"))</f>
        <v/>
      </c>
    </row>
    <row r="30">
      <c r="A30" s="59" t="n">
        <v>46321</v>
      </c>
      <c r="C30" s="24" t="n"/>
      <c r="D30" s="24" t="n"/>
      <c r="E30" s="24" t="n"/>
      <c r="F30" s="24" t="n"/>
      <c r="G30" s="24" t="n"/>
      <c r="H30" s="24" t="n"/>
      <c r="I30" s="24" t="n"/>
      <c r="J30" s="24" t="n"/>
      <c r="K30" s="24" t="n"/>
      <c r="L30" s="24" t="n"/>
      <c r="M30" s="24" t="n"/>
      <c r="N30" s="24" t="n"/>
      <c r="O30" s="24" t="n"/>
      <c r="P30" s="24" t="n"/>
      <c r="Q30" s="24" t="n"/>
      <c r="R30" s="24" t="n"/>
      <c r="S30" s="24" t="n"/>
      <c r="T30" s="24" t="n"/>
      <c r="U30" s="24" t="n"/>
      <c r="V30" s="60">
        <f>IF(C30=0,"",E30/C30)</f>
        <v/>
      </c>
      <c r="W30" s="61">
        <f>IF(D30=0,"",(G30+H30+I30)/D30)</f>
        <v/>
      </c>
      <c r="X30" s="60">
        <f>IF(C30=0,"",F30/C30)</f>
        <v/>
      </c>
      <c r="Y30" s="60">
        <f>IF((G30+H30+I30+J30)=0,"",(G30+H30+I30)/(G30+H30+I30+J30))</f>
        <v/>
      </c>
      <c r="Z30" s="60">
        <f>IF(K30=0,"",L30/K30)</f>
        <v/>
      </c>
      <c r="AA30" s="60">
        <f>IF(N30=0,"",M30/N30)</f>
        <v/>
      </c>
      <c r="AB30" s="60">
        <f>IF(O30=0,"",P30/O30)</f>
        <v/>
      </c>
      <c r="AC30" s="62">
        <f>IF(D30=0,"",Q30/D30)</f>
        <v/>
      </c>
      <c r="AD30" s="62">
        <f>IF(L30=0,"",Q30/L30)</f>
        <v/>
      </c>
      <c r="AE30" s="60">
        <f>IF(R30=0,"",S30/R30)</f>
        <v/>
      </c>
      <c r="AF30" s="60">
        <f>IF(R30=0,"",T30/R30)</f>
        <v/>
      </c>
      <c r="AG30" s="62">
        <f>IF(S30=0,"",U30/S30)</f>
        <v/>
      </c>
      <c r="AH30" s="28">
        <f>IF(C30=0,"",IF(OR(D30&gt;C30,E30&gt;D30,F30&gt;C30,L30&gt;K30,M30&gt;N30,S30+T30&gt;R30,P30&gt;O30),"CHECK","OK"))</f>
        <v/>
      </c>
    </row>
    <row r="31">
      <c r="A31" s="59" t="n">
        <v>46322</v>
      </c>
      <c r="C31" s="24" t="n"/>
      <c r="D31" s="24" t="n"/>
      <c r="E31" s="24" t="n"/>
      <c r="F31" s="24" t="n"/>
      <c r="G31" s="24" t="n"/>
      <c r="H31" s="24" t="n"/>
      <c r="I31" s="24" t="n"/>
      <c r="J31" s="24" t="n"/>
      <c r="K31" s="24" t="n"/>
      <c r="L31" s="24" t="n"/>
      <c r="M31" s="24" t="n"/>
      <c r="N31" s="24" t="n"/>
      <c r="O31" s="24" t="n"/>
      <c r="P31" s="24" t="n"/>
      <c r="Q31" s="24" t="n"/>
      <c r="R31" s="24" t="n"/>
      <c r="S31" s="24" t="n"/>
      <c r="T31" s="24" t="n"/>
      <c r="U31" s="24" t="n"/>
      <c r="V31" s="60">
        <f>IF(C31=0,"",E31/C31)</f>
        <v/>
      </c>
      <c r="W31" s="61">
        <f>IF(D31=0,"",(G31+H31+I31)/D31)</f>
        <v/>
      </c>
      <c r="X31" s="60">
        <f>IF(C31=0,"",F31/C31)</f>
        <v/>
      </c>
      <c r="Y31" s="60">
        <f>IF((G31+H31+I31+J31)=0,"",(G31+H31+I31)/(G31+H31+I31+J31))</f>
        <v/>
      </c>
      <c r="Z31" s="60">
        <f>IF(K31=0,"",L31/K31)</f>
        <v/>
      </c>
      <c r="AA31" s="60">
        <f>IF(N31=0,"",M31/N31)</f>
        <v/>
      </c>
      <c r="AB31" s="60">
        <f>IF(O31=0,"",P31/O31)</f>
        <v/>
      </c>
      <c r="AC31" s="62">
        <f>IF(D31=0,"",Q31/D31)</f>
        <v/>
      </c>
      <c r="AD31" s="62">
        <f>IF(L31=0,"",Q31/L31)</f>
        <v/>
      </c>
      <c r="AE31" s="60">
        <f>IF(R31=0,"",S31/R31)</f>
        <v/>
      </c>
      <c r="AF31" s="60">
        <f>IF(R31=0,"",T31/R31)</f>
        <v/>
      </c>
      <c r="AG31" s="62">
        <f>IF(S31=0,"",U31/S31)</f>
        <v/>
      </c>
      <c r="AH31" s="28">
        <f>IF(C31=0,"",IF(OR(D31&gt;C31,E31&gt;D31,F31&gt;C31,L31&gt;K31,M31&gt;N31,S31+T31&gt;R31,P31&gt;O31),"CHECK","OK"))</f>
        <v/>
      </c>
    </row>
    <row r="32">
      <c r="A32" s="59" t="n">
        <v>46323</v>
      </c>
      <c r="C32" s="24" t="n"/>
      <c r="D32" s="24" t="n"/>
      <c r="E32" s="24" t="n"/>
      <c r="F32" s="24" t="n"/>
      <c r="G32" s="24" t="n"/>
      <c r="H32" s="24" t="n"/>
      <c r="I32" s="24" t="n"/>
      <c r="J32" s="24" t="n"/>
      <c r="K32" s="24" t="n"/>
      <c r="L32" s="24" t="n"/>
      <c r="M32" s="24" t="n"/>
      <c r="N32" s="24" t="n"/>
      <c r="O32" s="24" t="n"/>
      <c r="P32" s="24" t="n"/>
      <c r="Q32" s="24" t="n"/>
      <c r="R32" s="24" t="n"/>
      <c r="S32" s="24" t="n"/>
      <c r="T32" s="24" t="n"/>
      <c r="U32" s="24" t="n"/>
      <c r="V32" s="60">
        <f>IF(C32=0,"",E32/C32)</f>
        <v/>
      </c>
      <c r="W32" s="61">
        <f>IF(D32=0,"",(G32+H32+I32)/D32)</f>
        <v/>
      </c>
      <c r="X32" s="60">
        <f>IF(C32=0,"",F32/C32)</f>
        <v/>
      </c>
      <c r="Y32" s="60">
        <f>IF((G32+H32+I32+J32)=0,"",(G32+H32+I32)/(G32+H32+I32+J32))</f>
        <v/>
      </c>
      <c r="Z32" s="60">
        <f>IF(K32=0,"",L32/K32)</f>
        <v/>
      </c>
      <c r="AA32" s="60">
        <f>IF(N32=0,"",M32/N32)</f>
        <v/>
      </c>
      <c r="AB32" s="60">
        <f>IF(O32=0,"",P32/O32)</f>
        <v/>
      </c>
      <c r="AC32" s="62">
        <f>IF(D32=0,"",Q32/D32)</f>
        <v/>
      </c>
      <c r="AD32" s="62">
        <f>IF(L32=0,"",Q32/L32)</f>
        <v/>
      </c>
      <c r="AE32" s="60">
        <f>IF(R32=0,"",S32/R32)</f>
        <v/>
      </c>
      <c r="AF32" s="60">
        <f>IF(R32=0,"",T32/R32)</f>
        <v/>
      </c>
      <c r="AG32" s="62">
        <f>IF(S32=0,"",U32/S32)</f>
        <v/>
      </c>
      <c r="AH32" s="28">
        <f>IF(C32=0,"",IF(OR(D32&gt;C32,E32&gt;D32,F32&gt;C32,L32&gt;K32,M32&gt;N32,S32+T32&gt;R32,P32&gt;O32),"CHECK","OK"))</f>
        <v/>
      </c>
    </row>
    <row r="33">
      <c r="A33" s="59" t="n">
        <v>46324</v>
      </c>
      <c r="C33" s="24" t="n"/>
      <c r="D33" s="24" t="n"/>
      <c r="E33" s="24" t="n"/>
      <c r="F33" s="24" t="n"/>
      <c r="G33" s="24" t="n"/>
      <c r="H33" s="24" t="n"/>
      <c r="I33" s="24" t="n"/>
      <c r="J33" s="24" t="n"/>
      <c r="K33" s="24" t="n"/>
      <c r="L33" s="24" t="n"/>
      <c r="M33" s="24" t="n"/>
      <c r="N33" s="24" t="n"/>
      <c r="O33" s="24" t="n"/>
      <c r="P33" s="24" t="n"/>
      <c r="Q33" s="24" t="n"/>
      <c r="R33" s="24" t="n"/>
      <c r="S33" s="24" t="n"/>
      <c r="T33" s="24" t="n"/>
      <c r="U33" s="24" t="n"/>
      <c r="V33" s="60">
        <f>IF(C33=0,"",E33/C33)</f>
        <v/>
      </c>
      <c r="W33" s="61">
        <f>IF(D33=0,"",(G33+H33+I33)/D33)</f>
        <v/>
      </c>
      <c r="X33" s="60">
        <f>IF(C33=0,"",F33/C33)</f>
        <v/>
      </c>
      <c r="Y33" s="60">
        <f>IF((G33+H33+I33+J33)=0,"",(G33+H33+I33)/(G33+H33+I33+J33))</f>
        <v/>
      </c>
      <c r="Z33" s="60">
        <f>IF(K33=0,"",L33/K33)</f>
        <v/>
      </c>
      <c r="AA33" s="60">
        <f>IF(N33=0,"",M33/N33)</f>
        <v/>
      </c>
      <c r="AB33" s="60">
        <f>IF(O33=0,"",P33/O33)</f>
        <v/>
      </c>
      <c r="AC33" s="62">
        <f>IF(D33=0,"",Q33/D33)</f>
        <v/>
      </c>
      <c r="AD33" s="62">
        <f>IF(L33=0,"",Q33/L33)</f>
        <v/>
      </c>
      <c r="AE33" s="60">
        <f>IF(R33=0,"",S33/R33)</f>
        <v/>
      </c>
      <c r="AF33" s="60">
        <f>IF(R33=0,"",T33/R33)</f>
        <v/>
      </c>
      <c r="AG33" s="62">
        <f>IF(S33=0,"",U33/S33)</f>
        <v/>
      </c>
      <c r="AH33" s="28">
        <f>IF(C33=0,"",IF(OR(D33&gt;C33,E33&gt;D33,F33&gt;C33,L33&gt;K33,M33&gt;N33,S33+T33&gt;R33,P33&gt;O33),"CHECK","OK"))</f>
        <v/>
      </c>
    </row>
    <row r="34">
      <c r="A34" s="59" t="n">
        <v>46325</v>
      </c>
      <c r="C34" s="24" t="n"/>
      <c r="D34" s="24" t="n"/>
      <c r="E34" s="24" t="n"/>
      <c r="F34" s="24" t="n"/>
      <c r="G34" s="24" t="n"/>
      <c r="H34" s="24" t="n"/>
      <c r="I34" s="24" t="n"/>
      <c r="J34" s="24" t="n"/>
      <c r="K34" s="24" t="n"/>
      <c r="L34" s="24" t="n"/>
      <c r="M34" s="24" t="n"/>
      <c r="N34" s="24" t="n"/>
      <c r="O34" s="24" t="n"/>
      <c r="P34" s="24" t="n"/>
      <c r="Q34" s="24" t="n"/>
      <c r="R34" s="24" t="n"/>
      <c r="S34" s="24" t="n"/>
      <c r="T34" s="24" t="n"/>
      <c r="U34" s="24" t="n"/>
      <c r="V34" s="60">
        <f>IF(C34=0,"",E34/C34)</f>
        <v/>
      </c>
      <c r="W34" s="61">
        <f>IF(D34=0,"",(G34+H34+I34)/D34)</f>
        <v/>
      </c>
      <c r="X34" s="60">
        <f>IF(C34=0,"",F34/C34)</f>
        <v/>
      </c>
      <c r="Y34" s="60">
        <f>IF((G34+H34+I34+J34)=0,"",(G34+H34+I34)/(G34+H34+I34+J34))</f>
        <v/>
      </c>
      <c r="Z34" s="60">
        <f>IF(K34=0,"",L34/K34)</f>
        <v/>
      </c>
      <c r="AA34" s="60">
        <f>IF(N34=0,"",M34/N34)</f>
        <v/>
      </c>
      <c r="AB34" s="60">
        <f>IF(O34=0,"",P34/O34)</f>
        <v/>
      </c>
      <c r="AC34" s="62">
        <f>IF(D34=0,"",Q34/D34)</f>
        <v/>
      </c>
      <c r="AD34" s="62">
        <f>IF(L34=0,"",Q34/L34)</f>
        <v/>
      </c>
      <c r="AE34" s="60">
        <f>IF(R34=0,"",S34/R34)</f>
        <v/>
      </c>
      <c r="AF34" s="60">
        <f>IF(R34=0,"",T34/R34)</f>
        <v/>
      </c>
      <c r="AG34" s="62">
        <f>IF(S34=0,"",U34/S34)</f>
        <v/>
      </c>
      <c r="AH34" s="28">
        <f>IF(C34=0,"",IF(OR(D34&gt;C34,E34&gt;D34,F34&gt;C34,L34&gt;K34,M34&gt;N34,S34+T34&gt;R34,P34&gt;O34),"CHECK","OK"))</f>
        <v/>
      </c>
    </row>
  </sheetData>
  <mergeCells count="2">
    <mergeCell ref="A2:AH2"/>
    <mergeCell ref="A1:A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pane ySplit="1" topLeftCell="A2" activePane="bottomLeft" state="frozen"/>
      <selection activeCell="A1" sqref="A1"/>
    </sheetView>
  </sheetViews>
  <sheetFormatPr baseColWidth="8" defaultRowHeight="15"/>
  <cols>
    <col width="18" customWidth="1" min="1" max="1"/>
    <col width="31" customWidth="1" min="2" max="2"/>
    <col width="52" customWidth="1" min="3" max="3"/>
    <col width="51" customWidth="1" min="4" max="4"/>
    <col width="67" customWidth="1" min="5" max="5"/>
  </cols>
  <sheetData>
    <row r="1" ht="35" customHeight="1">
      <c r="A1" s="52" t="inlineStr">
        <is>
          <t>Category</t>
        </is>
      </c>
      <c r="B1" s="52" t="inlineStr">
        <is>
          <t>KPI</t>
        </is>
      </c>
      <c r="C1" s="52" t="inlineStr">
        <is>
          <t>Numerator / denominator</t>
        </is>
      </c>
      <c r="D1" s="52" t="inlineStr">
        <is>
          <t>Caution or convention</t>
        </is>
      </c>
      <c r="E1" s="52" t="inlineStr">
        <is>
          <t>Reference / source URL</t>
        </is>
      </c>
    </row>
    <row r="2">
      <c r="A2" s="54" t="inlineStr">
        <is>
          <t>Inbound</t>
        </is>
      </c>
      <c r="B2" s="54" t="inlineStr">
        <is>
          <t>Service level</t>
        </is>
      </c>
      <c r="C2" s="54" t="inlineStr">
        <is>
          <t>Answered within target / eligible offered</t>
        </is>
      </c>
      <c r="D2" s="54" t="inlineStr">
        <is>
          <t>Specify SLA time and short abandon exclusions</t>
        </is>
      </c>
      <c r="E2" s="54" t="inlineStr">
        <is>
          <t>https://dialerbee.com/blog/how-many-call-center-agents-do-i-need-erlang-c/</t>
        </is>
      </c>
    </row>
    <row r="3">
      <c r="A3" t="inlineStr">
        <is>
          <t>Inbound</t>
        </is>
      </c>
      <c r="B3" t="inlineStr">
        <is>
          <t>Average speed of answer</t>
        </is>
      </c>
      <c r="C3" t="inlineStr">
        <is>
          <t>Sum queue wait for answered calls / answered calls</t>
        </is>
      </c>
      <c r="D3" t="inlineStr">
        <is>
          <t>Do not mix abandoned caller waiting</t>
        </is>
      </c>
      <c r="E3" t="inlineStr">
        <is>
          <t>https://dialerbee.com/blog/call-center-kpis-metrics-formulas/</t>
        </is>
      </c>
    </row>
    <row r="4">
      <c r="A4" s="54" t="inlineStr">
        <is>
          <t>Inbound</t>
        </is>
      </c>
      <c r="B4" s="54" t="inlineStr">
        <is>
          <t>Abandonment</t>
        </is>
      </c>
      <c r="C4" s="54" t="inlineStr">
        <is>
          <t>Abandoned offered / eligible offered</t>
        </is>
      </c>
      <c r="D4" s="54" t="inlineStr">
        <is>
          <t>Check short abandon treatment</t>
        </is>
      </c>
      <c r="E4" s="54" t="inlineStr">
        <is>
          <t>https://dialerbee.com/blog/call-center-kpis-metrics-formulas/</t>
        </is>
      </c>
    </row>
    <row r="5">
      <c r="A5" t="inlineStr">
        <is>
          <t>Efficiency</t>
        </is>
      </c>
      <c r="B5" t="inlineStr">
        <is>
          <t>AHT</t>
        </is>
      </c>
      <c r="C5" t="inlineStr">
        <is>
          <t>(talk + hold + wrap) / handled</t>
        </is>
      </c>
      <c r="D5" t="inlineStr">
        <is>
          <t>All time in minutes</t>
        </is>
      </c>
      <c r="E5" t="inlineStr">
        <is>
          <t>https://dialerbee.com/blog/call-center-kpis-metrics-formulas/</t>
        </is>
      </c>
    </row>
    <row r="6">
      <c r="A6" s="54" t="inlineStr">
        <is>
          <t>Workforce</t>
        </is>
      </c>
      <c r="B6" s="54" t="inlineStr">
        <is>
          <t>Occupancy</t>
        </is>
      </c>
      <c r="C6" s="54" t="inlineStr">
        <is>
          <t>Handling / (handling + available idle)</t>
        </is>
      </c>
      <c r="D6" s="54" t="inlineStr">
        <is>
          <t>Exclude breaks and off-phone</t>
        </is>
      </c>
      <c r="E6" s="54" t="inlineStr">
        <is>
          <t>https://dialerbee.com/features/reports-insights/</t>
        </is>
      </c>
    </row>
    <row r="7">
      <c r="A7" t="inlineStr">
        <is>
          <t>Workforce</t>
        </is>
      </c>
      <c r="B7" t="inlineStr">
        <is>
          <t>Shrinkage</t>
        </is>
      </c>
      <c r="C7" t="inlineStr">
        <is>
          <t>Unavailable paid minutes / paid minutes</t>
        </is>
      </c>
      <c r="D7" t="inlineStr">
        <is>
          <t>Document planned/unplanned leave</t>
        </is>
      </c>
      <c r="E7" t="inlineStr">
        <is>
          <t>https://dialerbee.com/blog/how-many-call-center-agents-do-i-need-erlang-c/</t>
        </is>
      </c>
    </row>
    <row r="8">
      <c r="A8" s="54" t="inlineStr">
        <is>
          <t>Resolution</t>
        </is>
      </c>
      <c r="B8" s="54" t="inlineStr">
        <is>
          <t>FCR</t>
        </is>
      </c>
      <c r="C8" s="54" t="inlineStr">
        <is>
          <t>Verified first solutions / eligible unique cases</t>
        </is>
      </c>
      <c r="D8" s="54" t="inlineStr">
        <is>
          <t>Case-match and repeat window required</t>
        </is>
      </c>
      <c r="E8" s="54" t="inlineStr">
        <is>
          <t>https://dialerbee.com/blog/call-center-kpis-metrics-formulas/</t>
        </is>
      </c>
    </row>
    <row r="9">
      <c r="A9" t="inlineStr">
        <is>
          <t>Experience</t>
        </is>
      </c>
      <c r="B9" t="inlineStr">
        <is>
          <t>CSAT</t>
        </is>
      </c>
      <c r="C9" t="inlineStr">
        <is>
          <t>Positive responses / valid responses</t>
        </is>
      </c>
      <c r="D9" t="inlineStr">
        <is>
          <t>Report response rate and scale</t>
        </is>
      </c>
      <c r="E9" t="inlineStr">
        <is>
          <t>https://dialerbee.com/features/surveys-cx/</t>
        </is>
      </c>
    </row>
    <row r="10">
      <c r="A10" s="54" t="inlineStr">
        <is>
          <t>Finance</t>
        </is>
      </c>
      <c r="B10" s="54" t="inlineStr">
        <is>
          <t>Cost per contact</t>
        </is>
      </c>
      <c r="C10" s="54" t="inlineStr">
        <is>
          <t>All costs / handled calls</t>
        </is>
      </c>
      <c r="D10" s="54" t="inlineStr">
        <is>
          <t>Payroll, telecom, SaaS, QA, overhead</t>
        </is>
      </c>
      <c r="E10" s="54" t="inlineStr">
        <is>
          <t>https://dialerbee.com/features/reports-insights/</t>
        </is>
      </c>
    </row>
    <row r="11">
      <c r="A11" t="inlineStr">
        <is>
          <t>Finance</t>
        </is>
      </c>
      <c r="B11" t="inlineStr">
        <is>
          <t>Cost per first resolution</t>
        </is>
      </c>
      <c r="C11" t="inlineStr">
        <is>
          <t>All costs / verified first resolutions</t>
        </is>
      </c>
      <c r="D11" t="inlineStr">
        <is>
          <t>Ensure costs and population aligned</t>
        </is>
      </c>
      <c r="E11" t="inlineStr">
        <is>
          <t>https://dialerbee.com/blog/call-center-kpis-metrics-formulas/</t>
        </is>
      </c>
    </row>
    <row r="12">
      <c r="A12" s="54" t="inlineStr">
        <is>
          <t>AI</t>
        </is>
      </c>
      <c r="B12" s="54" t="inlineStr">
        <is>
          <t>AI verified resolution</t>
        </is>
      </c>
      <c r="C12" s="54" t="inlineStr">
        <is>
          <t>Verified AI resolutions / eligible AI calls</t>
        </is>
      </c>
      <c r="D12" s="54" t="inlineStr">
        <is>
          <t>Unknown is not a verified resolution</t>
        </is>
      </c>
      <c r="E12" s="54" t="inlineStr">
        <is>
          <t>https://dialerbee.com/features/ai-voice-agent/</t>
        </is>
      </c>
    </row>
    <row r="13">
      <c r="A13" t="inlineStr">
        <is>
          <t>AI</t>
        </is>
      </c>
      <c r="B13" t="inlineStr">
        <is>
          <t>AI human handoff</t>
        </is>
      </c>
      <c r="C13" t="inlineStr">
        <is>
          <t>AI human handoffs / eligible AI calls</t>
        </is>
      </c>
      <c r="D13" t="inlineStr">
        <is>
          <t>Segment planned and failure handoffs</t>
        </is>
      </c>
      <c r="E13" t="inlineStr">
        <is>
          <t>https://dialerbee.com/features/ai-voice-agent/</t>
        </is>
      </c>
    </row>
    <row r="14">
      <c r="A14" s="54" t="inlineStr">
        <is>
          <t>AI</t>
        </is>
      </c>
      <c r="B14" s="54" t="inlineStr">
        <is>
          <t>AI cost per resolution</t>
        </is>
      </c>
      <c r="C14" s="54" t="inlineStr">
        <is>
          <t>All attributable AI spend / verified AI solutions</t>
        </is>
      </c>
      <c r="D14" s="54" t="inlineStr">
        <is>
          <t>Include telephony and human escalation</t>
        </is>
      </c>
      <c r="E14" s="54" t="inlineStr">
        <is>
          <t>https://dialerbee.com/features/reports-insights/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2026-10-13T05:15:51Z</dcterms:created>
  <dcterms:modified xsi:type="dcterms:W3CDTF">2026-10-13T05:15:51Z</dcterms:modified>
</cp:coreProperties>
</file>